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7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F41" i="1"/>
  <c r="H41" i="1" s="1"/>
  <c r="D41" i="1"/>
  <c r="E41" i="1" s="1"/>
  <c r="C41" i="1"/>
  <c r="G40" i="1"/>
  <c r="F40" i="1"/>
  <c r="H40" i="1" s="1"/>
  <c r="D40" i="1"/>
  <c r="E40" i="1" s="1"/>
  <c r="C40" i="1"/>
  <c r="G39" i="1"/>
  <c r="F39" i="1"/>
  <c r="H39" i="1" s="1"/>
  <c r="D39" i="1"/>
  <c r="E39" i="1" s="1"/>
  <c r="C39" i="1"/>
  <c r="G38" i="1"/>
  <c r="F38" i="1"/>
  <c r="H38" i="1" s="1"/>
  <c r="D38" i="1"/>
  <c r="E38" i="1" s="1"/>
  <c r="C38" i="1"/>
  <c r="G37" i="1"/>
  <c r="F37" i="1"/>
  <c r="H37" i="1" s="1"/>
  <c r="D37" i="1"/>
  <c r="E37" i="1" s="1"/>
  <c r="C37" i="1"/>
  <c r="G36" i="1"/>
  <c r="H36" i="1" s="1"/>
  <c r="F36" i="1"/>
  <c r="D36" i="1"/>
  <c r="E36" i="1" s="1"/>
  <c r="C36" i="1"/>
  <c r="H35" i="1"/>
  <c r="G35" i="1"/>
  <c r="F35" i="1"/>
  <c r="D35" i="1"/>
  <c r="E35" i="1" s="1"/>
  <c r="C35" i="1"/>
  <c r="G34" i="1"/>
  <c r="H34" i="1" s="1"/>
  <c r="F34" i="1"/>
  <c r="D34" i="1"/>
  <c r="E34" i="1" s="1"/>
  <c r="C34" i="1"/>
  <c r="H33" i="1"/>
  <c r="G33" i="1"/>
  <c r="F33" i="1"/>
  <c r="D33" i="1"/>
  <c r="E33" i="1" s="1"/>
  <c r="C33" i="1"/>
  <c r="G32" i="1"/>
  <c r="H32" i="1" s="1"/>
  <c r="F32" i="1"/>
  <c r="D32" i="1"/>
  <c r="E32" i="1" s="1"/>
  <c r="C32" i="1"/>
  <c r="H31" i="1"/>
  <c r="G31" i="1"/>
  <c r="F31" i="1"/>
  <c r="D31" i="1"/>
  <c r="E31" i="1" s="1"/>
  <c r="C31" i="1"/>
  <c r="G30" i="1"/>
  <c r="H30" i="1" s="1"/>
  <c r="F30" i="1"/>
  <c r="D30" i="1"/>
  <c r="E30" i="1" s="1"/>
  <c r="C30" i="1"/>
  <c r="G29" i="1"/>
  <c r="H29" i="1" s="1"/>
  <c r="F29" i="1"/>
  <c r="E29" i="1"/>
  <c r="D29" i="1"/>
  <c r="C29" i="1"/>
  <c r="G28" i="1"/>
  <c r="H28" i="1" s="1"/>
  <c r="F28" i="1"/>
  <c r="D28" i="1"/>
  <c r="E28" i="1" s="1"/>
  <c r="C28" i="1"/>
  <c r="G27" i="1"/>
  <c r="H27" i="1" s="1"/>
  <c r="F27" i="1"/>
  <c r="E27" i="1"/>
  <c r="D27" i="1"/>
  <c r="C27" i="1"/>
  <c r="H26" i="1"/>
  <c r="E26" i="1"/>
  <c r="D25" i="1"/>
  <c r="C25" i="1"/>
  <c r="D24" i="1"/>
  <c r="C24" i="1"/>
  <c r="F23" i="1"/>
  <c r="H23" i="1" s="1"/>
  <c r="D23" i="1"/>
  <c r="D44" i="1" s="1"/>
  <c r="C23" i="1"/>
  <c r="C44" i="1" s="1"/>
  <c r="G17" i="1"/>
  <c r="F17" i="1"/>
  <c r="H17" i="1" s="1"/>
  <c r="D17" i="1"/>
  <c r="E17" i="1" s="1"/>
  <c r="C17" i="1"/>
  <c r="G16" i="1"/>
  <c r="H16" i="1" s="1"/>
  <c r="F16" i="1"/>
  <c r="D16" i="1"/>
  <c r="E16" i="1" s="1"/>
  <c r="C16" i="1"/>
  <c r="G15" i="1"/>
  <c r="F15" i="1"/>
  <c r="H15" i="1" s="1"/>
  <c r="D15" i="1"/>
  <c r="E15" i="1" s="1"/>
  <c r="C15" i="1"/>
  <c r="H14" i="1"/>
  <c r="F14" i="1"/>
  <c r="D14" i="1"/>
  <c r="E14" i="1" s="1"/>
  <c r="C14" i="1"/>
  <c r="G13" i="1"/>
  <c r="H13" i="1" s="1"/>
  <c r="F13" i="1"/>
  <c r="D13" i="1"/>
  <c r="E13" i="1" s="1"/>
  <c r="C13" i="1"/>
  <c r="G12" i="1"/>
  <c r="F12" i="1"/>
  <c r="H12" i="1" s="1"/>
  <c r="D12" i="1"/>
  <c r="E12" i="1" s="1"/>
  <c r="C12" i="1"/>
  <c r="G11" i="1"/>
  <c r="H11" i="1" s="1"/>
  <c r="F11" i="1"/>
  <c r="D11" i="1"/>
  <c r="E11" i="1" s="1"/>
  <c r="C11" i="1"/>
  <c r="H10" i="1"/>
  <c r="F10" i="1"/>
  <c r="C10" i="1"/>
  <c r="E10" i="1" s="1"/>
  <c r="H9" i="1"/>
  <c r="G9" i="1"/>
  <c r="G19" i="1" s="1"/>
  <c r="H19" i="1" s="1"/>
  <c r="F9" i="1"/>
  <c r="F19" i="1" s="1"/>
  <c r="D9" i="1"/>
  <c r="D19" i="1" s="1"/>
  <c r="E19" i="1" s="1"/>
  <c r="C9" i="1"/>
  <c r="C19" i="1" s="1"/>
  <c r="E44" i="1" l="1"/>
  <c r="E9" i="1"/>
  <c r="E23" i="1"/>
  <c r="F44" i="1"/>
  <c r="G44" i="1"/>
  <c r="H44" i="1" s="1"/>
</calcChain>
</file>

<file path=xl/sharedStrings.xml><?xml version="1.0" encoding="utf-8"?>
<sst xmlns="http://schemas.openxmlformats.org/spreadsheetml/2006/main" count="96" uniqueCount="72">
  <si>
    <t xml:space="preserve">Exportaciones del sector madera y muebles - ENERO A JULIO 2019 VS ENERO A JULIO 2020
</t>
  </si>
  <si>
    <t>Posición</t>
  </si>
  <si>
    <t>Descripcion</t>
  </si>
  <si>
    <t>Kg</t>
  </si>
  <si>
    <t>USD (FOB)</t>
  </si>
  <si>
    <t>ENERO A JULIO 2019</t>
  </si>
  <si>
    <t>ENERO A JULIO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</si>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</sst>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9" xfId="0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67">
          <cell r="G167">
            <v>91150102</v>
          </cell>
          <cell r="H167">
            <v>39742686.860000007</v>
          </cell>
        </row>
        <row r="331">
          <cell r="G331">
            <v>134786.35999999999</v>
          </cell>
          <cell r="H331">
            <v>102316.86</v>
          </cell>
        </row>
        <row r="368">
          <cell r="G368">
            <v>1401816.97</v>
          </cell>
          <cell r="H368">
            <v>2007369</v>
          </cell>
        </row>
        <row r="373">
          <cell r="G373">
            <v>1299930</v>
          </cell>
          <cell r="H373">
            <v>1972250</v>
          </cell>
        </row>
        <row r="378">
          <cell r="G378">
            <v>1678316</v>
          </cell>
          <cell r="H378">
            <v>2414340</v>
          </cell>
        </row>
        <row r="383">
          <cell r="G383">
            <v>0</v>
          </cell>
          <cell r="H383">
            <v>0</v>
          </cell>
        </row>
        <row r="388">
          <cell r="G388">
            <v>2000156.62</v>
          </cell>
          <cell r="H388">
            <v>2804540.08</v>
          </cell>
        </row>
        <row r="393">
          <cell r="G393">
            <v>1643806.35</v>
          </cell>
          <cell r="H393">
            <v>2286777.0699999998</v>
          </cell>
        </row>
        <row r="398">
          <cell r="G398">
            <v>1989608.5</v>
          </cell>
          <cell r="H398">
            <v>2862423.06</v>
          </cell>
        </row>
        <row r="432">
          <cell r="G432">
            <v>1670901.03</v>
          </cell>
          <cell r="H432">
            <v>607287</v>
          </cell>
        </row>
        <row r="445">
          <cell r="G445">
            <v>1243515</v>
          </cell>
          <cell r="H445">
            <v>478950</v>
          </cell>
        </row>
        <row r="458">
          <cell r="G458">
            <v>1157526</v>
          </cell>
          <cell r="H458">
            <v>439657</v>
          </cell>
        </row>
        <row r="471">
          <cell r="G471">
            <v>1696857</v>
          </cell>
          <cell r="H471">
            <v>630376</v>
          </cell>
        </row>
        <row r="484">
          <cell r="G484">
            <v>1968021</v>
          </cell>
          <cell r="H484">
            <v>727854</v>
          </cell>
        </row>
        <row r="497">
          <cell r="G497">
            <v>1801224</v>
          </cell>
          <cell r="H497">
            <v>619411</v>
          </cell>
        </row>
        <row r="510">
          <cell r="G510">
            <v>1809270</v>
          </cell>
          <cell r="H510">
            <v>628884</v>
          </cell>
        </row>
        <row r="592">
          <cell r="G592">
            <v>1554566.1</v>
          </cell>
          <cell r="H592">
            <v>954300</v>
          </cell>
        </row>
        <row r="606">
          <cell r="G606">
            <v>1874080.59</v>
          </cell>
          <cell r="H606">
            <v>1275416.99</v>
          </cell>
        </row>
        <row r="620">
          <cell r="G620">
            <v>0</v>
          </cell>
          <cell r="H620">
            <v>0</v>
          </cell>
        </row>
        <row r="634">
          <cell r="G634">
            <v>2420738.96</v>
          </cell>
          <cell r="H634">
            <v>1559881.1199999999</v>
          </cell>
        </row>
        <row r="648">
          <cell r="G648">
            <v>0</v>
          </cell>
          <cell r="H648">
            <v>0</v>
          </cell>
        </row>
        <row r="662">
          <cell r="G662">
            <v>0</v>
          </cell>
          <cell r="H662">
            <v>0</v>
          </cell>
        </row>
        <row r="676">
          <cell r="G676">
            <v>1969206.26</v>
          </cell>
          <cell r="H676">
            <v>1417950.87</v>
          </cell>
        </row>
        <row r="808">
          <cell r="G808">
            <v>127838.59</v>
          </cell>
          <cell r="H808">
            <v>163263.65</v>
          </cell>
        </row>
        <row r="843">
          <cell r="G843">
            <v>0</v>
          </cell>
          <cell r="H843">
            <v>0</v>
          </cell>
        </row>
        <row r="846">
          <cell r="G846">
            <v>51580.4</v>
          </cell>
          <cell r="H846">
            <v>19086.73</v>
          </cell>
        </row>
        <row r="849">
          <cell r="G849">
            <v>51241</v>
          </cell>
          <cell r="H849">
            <v>26243.57</v>
          </cell>
        </row>
        <row r="852">
          <cell r="G852">
            <v>0</v>
          </cell>
          <cell r="H852">
            <v>0</v>
          </cell>
        </row>
        <row r="855">
          <cell r="G855">
            <v>236700.4</v>
          </cell>
          <cell r="H855">
            <v>148518.51999999999</v>
          </cell>
        </row>
        <row r="858">
          <cell r="G858">
            <v>105318.63</v>
          </cell>
          <cell r="H858">
            <v>75434.33</v>
          </cell>
        </row>
        <row r="861">
          <cell r="G861">
            <v>99272.83</v>
          </cell>
          <cell r="H861">
            <v>54745.619999999995</v>
          </cell>
        </row>
        <row r="883">
          <cell r="G883">
            <v>0</v>
          </cell>
          <cell r="H883">
            <v>0</v>
          </cell>
        </row>
        <row r="892">
          <cell r="G892">
            <v>0</v>
          </cell>
          <cell r="H892">
            <v>0</v>
          </cell>
        </row>
        <row r="901">
          <cell r="G901">
            <v>64474.09</v>
          </cell>
          <cell r="H901">
            <v>118584.3</v>
          </cell>
        </row>
        <row r="910">
          <cell r="G910">
            <v>0</v>
          </cell>
          <cell r="H910">
            <v>0</v>
          </cell>
        </row>
        <row r="919">
          <cell r="G919">
            <v>11120.2</v>
          </cell>
          <cell r="H919">
            <v>33851.26</v>
          </cell>
        </row>
        <row r="928">
          <cell r="G928">
            <v>59607.77</v>
          </cell>
          <cell r="H928">
            <v>65432.36</v>
          </cell>
        </row>
        <row r="937">
          <cell r="G937">
            <v>488.24</v>
          </cell>
          <cell r="H937">
            <v>805.06</v>
          </cell>
        </row>
        <row r="1005">
          <cell r="G1005">
            <v>0</v>
          </cell>
          <cell r="H1005">
            <v>0</v>
          </cell>
        </row>
        <row r="1010">
          <cell r="G1010">
            <v>313198.61</v>
          </cell>
          <cell r="H1010">
            <v>391081.31</v>
          </cell>
        </row>
        <row r="1015">
          <cell r="G1015">
            <v>160528</v>
          </cell>
          <cell r="H1015">
            <v>281076</v>
          </cell>
        </row>
        <row r="1020">
          <cell r="G1020">
            <v>315387</v>
          </cell>
          <cell r="H1020">
            <v>422744</v>
          </cell>
        </row>
        <row r="1025">
          <cell r="G1025">
            <v>253556</v>
          </cell>
          <cell r="H1025">
            <v>349990</v>
          </cell>
        </row>
        <row r="1030">
          <cell r="G1030">
            <v>355588</v>
          </cell>
          <cell r="H1030">
            <v>439262</v>
          </cell>
        </row>
        <row r="1035">
          <cell r="G1035">
            <v>293266</v>
          </cell>
          <cell r="H1035">
            <v>425011</v>
          </cell>
        </row>
        <row r="1072">
          <cell r="G1072">
            <v>0</v>
          </cell>
        </row>
        <row r="1075">
          <cell r="G1075">
            <v>0</v>
          </cell>
        </row>
        <row r="1078">
          <cell r="G1078">
            <v>0</v>
          </cell>
        </row>
        <row r="1081">
          <cell r="G1081">
            <v>0</v>
          </cell>
        </row>
        <row r="1084">
          <cell r="G1084">
            <v>0</v>
          </cell>
        </row>
        <row r="1087">
          <cell r="G1087">
            <v>0</v>
          </cell>
        </row>
        <row r="1090">
          <cell r="G1090">
            <v>0</v>
          </cell>
        </row>
        <row r="1124">
          <cell r="G1124">
            <v>0</v>
          </cell>
        </row>
        <row r="1159">
          <cell r="G1159">
            <v>230.51</v>
          </cell>
          <cell r="H1159">
            <v>1584.11</v>
          </cell>
        </row>
        <row r="1160">
          <cell r="G1160">
            <v>855.65</v>
          </cell>
          <cell r="H1160">
            <v>8506</v>
          </cell>
        </row>
        <row r="1161">
          <cell r="G1161">
            <v>4151.99</v>
          </cell>
          <cell r="H1161">
            <v>41328.42</v>
          </cell>
        </row>
        <row r="1162">
          <cell r="G1162">
            <v>775.26</v>
          </cell>
          <cell r="H1162">
            <v>21640</v>
          </cell>
        </row>
        <row r="1163">
          <cell r="G1163">
            <v>3040</v>
          </cell>
          <cell r="H1163">
            <v>21855</v>
          </cell>
        </row>
        <row r="1164">
          <cell r="G1164">
            <v>2084.21</v>
          </cell>
          <cell r="H1164">
            <v>9286</v>
          </cell>
        </row>
        <row r="1165">
          <cell r="G1165">
            <v>3489</v>
          </cell>
          <cell r="H1165">
            <v>46060</v>
          </cell>
        </row>
        <row r="1172">
          <cell r="G1172">
            <v>0</v>
          </cell>
          <cell r="H1172">
            <v>0</v>
          </cell>
        </row>
        <row r="1173">
          <cell r="G1173">
            <v>523.96</v>
          </cell>
          <cell r="H1173">
            <v>19519.509999999998</v>
          </cell>
        </row>
        <row r="1174">
          <cell r="G1174">
            <v>131.41</v>
          </cell>
          <cell r="H1174">
            <v>986</v>
          </cell>
        </row>
        <row r="1175">
          <cell r="G1175">
            <v>0</v>
          </cell>
          <cell r="H1175">
            <v>0</v>
          </cell>
        </row>
        <row r="1176">
          <cell r="G1176">
            <v>1039.1199999999999</v>
          </cell>
          <cell r="H1176">
            <v>31997</v>
          </cell>
        </row>
        <row r="1177">
          <cell r="G1177">
            <v>872.49</v>
          </cell>
          <cell r="H1177">
            <v>4117.4799999999996</v>
          </cell>
        </row>
        <row r="1178">
          <cell r="G1178">
            <v>470</v>
          </cell>
          <cell r="H1178">
            <v>6216</v>
          </cell>
        </row>
        <row r="1185">
          <cell r="G1185">
            <v>17505.95</v>
          </cell>
          <cell r="H1185">
            <v>91857</v>
          </cell>
        </row>
        <row r="1186">
          <cell r="G1186">
            <v>362.81</v>
          </cell>
          <cell r="H1186">
            <v>2038.23</v>
          </cell>
        </row>
        <row r="1187">
          <cell r="G1187">
            <v>319.38</v>
          </cell>
          <cell r="H1187">
            <v>9844.18</v>
          </cell>
        </row>
        <row r="1188">
          <cell r="G1188">
            <v>1662.69</v>
          </cell>
          <cell r="H1188">
            <v>38423.040000000001</v>
          </cell>
        </row>
        <row r="1189">
          <cell r="G1189">
            <v>492.93</v>
          </cell>
          <cell r="H1189">
            <v>4747.42</v>
          </cell>
        </row>
        <row r="1190">
          <cell r="G1190">
            <v>0</v>
          </cell>
          <cell r="H1190">
            <v>0</v>
          </cell>
        </row>
        <row r="1191">
          <cell r="G1191">
            <v>402</v>
          </cell>
          <cell r="H1191">
            <v>3115.73</v>
          </cell>
        </row>
        <row r="1198">
          <cell r="G1198">
            <v>2409.6</v>
          </cell>
          <cell r="H1198">
            <v>25939</v>
          </cell>
        </row>
        <row r="1199">
          <cell r="G1199">
            <v>2415</v>
          </cell>
          <cell r="H1199">
            <v>12908</v>
          </cell>
        </row>
        <row r="1200">
          <cell r="G1200">
            <v>4803.43</v>
          </cell>
          <cell r="H1200">
            <v>15602.87</v>
          </cell>
        </row>
        <row r="1201">
          <cell r="G1201">
            <v>6604</v>
          </cell>
          <cell r="H1201">
            <v>23437</v>
          </cell>
        </row>
        <row r="1202">
          <cell r="G1202">
            <v>6233.55</v>
          </cell>
          <cell r="H1202">
            <v>19112.32</v>
          </cell>
        </row>
        <row r="1203">
          <cell r="G1203">
            <v>0</v>
          </cell>
          <cell r="H1203">
            <v>0</v>
          </cell>
        </row>
        <row r="1204">
          <cell r="G1204">
            <v>11940</v>
          </cell>
          <cell r="H1204">
            <v>56228</v>
          </cell>
        </row>
        <row r="1211">
          <cell r="G1211">
            <v>15371.28</v>
          </cell>
          <cell r="H1211">
            <v>41339.339999999997</v>
          </cell>
        </row>
        <row r="1212">
          <cell r="G1212">
            <v>6409</v>
          </cell>
          <cell r="H1212">
            <v>22456</v>
          </cell>
        </row>
        <row r="1213">
          <cell r="G1213">
            <v>28910</v>
          </cell>
          <cell r="H1213">
            <v>73149</v>
          </cell>
        </row>
        <row r="1214">
          <cell r="G1214">
            <v>6442</v>
          </cell>
          <cell r="H1214">
            <v>13486</v>
          </cell>
        </row>
        <row r="1215">
          <cell r="G1215">
            <v>34026.82</v>
          </cell>
          <cell r="H1215">
            <v>68424.7</v>
          </cell>
        </row>
        <row r="1216">
          <cell r="G1216">
            <v>3995.61</v>
          </cell>
          <cell r="H1216">
            <v>11048.36</v>
          </cell>
        </row>
        <row r="1217">
          <cell r="G1217">
            <v>17157</v>
          </cell>
          <cell r="H1217">
            <v>38535</v>
          </cell>
        </row>
        <row r="1224">
          <cell r="G1224">
            <v>39780</v>
          </cell>
          <cell r="H1224">
            <v>712055</v>
          </cell>
        </row>
        <row r="1227">
          <cell r="G1227">
            <v>69959</v>
          </cell>
          <cell r="H1227">
            <v>965184</v>
          </cell>
        </row>
        <row r="1230">
          <cell r="G1230">
            <v>38585</v>
          </cell>
          <cell r="H1230">
            <v>739811</v>
          </cell>
        </row>
        <row r="1233">
          <cell r="G1233">
            <v>45294</v>
          </cell>
          <cell r="H1233">
            <v>686727</v>
          </cell>
        </row>
        <row r="1236">
          <cell r="G1236">
            <v>22940</v>
          </cell>
          <cell r="H1236">
            <v>671078</v>
          </cell>
        </row>
        <row r="1239">
          <cell r="G1239">
            <v>19543</v>
          </cell>
          <cell r="H1239">
            <v>497878</v>
          </cell>
        </row>
        <row r="1242">
          <cell r="G1242">
            <v>29523</v>
          </cell>
          <cell r="H1242">
            <v>626065</v>
          </cell>
        </row>
        <row r="1261">
          <cell r="G1261">
            <v>0</v>
          </cell>
          <cell r="H1261">
            <v>0</v>
          </cell>
        </row>
        <row r="1262">
          <cell r="G1262">
            <v>0</v>
          </cell>
          <cell r="H1262">
            <v>0</v>
          </cell>
        </row>
        <row r="1263">
          <cell r="G1263">
            <v>508.93</v>
          </cell>
          <cell r="H1263">
            <v>1652.88</v>
          </cell>
        </row>
        <row r="1264">
          <cell r="G1264">
            <v>0</v>
          </cell>
          <cell r="H1264">
            <v>0</v>
          </cell>
        </row>
        <row r="1265">
          <cell r="G1265">
            <v>0</v>
          </cell>
          <cell r="H1265">
            <v>0</v>
          </cell>
        </row>
        <row r="1266">
          <cell r="G1266">
            <v>0</v>
          </cell>
          <cell r="H1266">
            <v>0</v>
          </cell>
        </row>
        <row r="1267">
          <cell r="G1267">
            <v>415.89</v>
          </cell>
          <cell r="H1267">
            <v>15376.88</v>
          </cell>
        </row>
        <row r="1274">
          <cell r="G1274">
            <v>51201.95</v>
          </cell>
          <cell r="H1274">
            <v>246821</v>
          </cell>
        </row>
        <row r="1275">
          <cell r="G1275">
            <v>47218</v>
          </cell>
          <cell r="H1275">
            <v>231510</v>
          </cell>
        </row>
        <row r="1276">
          <cell r="G1276">
            <v>65515</v>
          </cell>
          <cell r="H1276">
            <v>403924</v>
          </cell>
        </row>
        <row r="1277">
          <cell r="G1277">
            <v>78871</v>
          </cell>
          <cell r="H1277">
            <v>334347</v>
          </cell>
        </row>
        <row r="1278">
          <cell r="G1278">
            <v>23773</v>
          </cell>
          <cell r="H1278">
            <v>211806</v>
          </cell>
        </row>
        <row r="1279">
          <cell r="G1279">
            <v>79710</v>
          </cell>
          <cell r="H1279">
            <v>472248</v>
          </cell>
        </row>
        <row r="1280">
          <cell r="G1280">
            <v>67432</v>
          </cell>
          <cell r="H1280">
            <v>371779</v>
          </cell>
        </row>
        <row r="1287">
          <cell r="G1287">
            <v>28260.35</v>
          </cell>
          <cell r="H1287">
            <v>60533</v>
          </cell>
        </row>
        <row r="1288">
          <cell r="G1288">
            <v>77623.89</v>
          </cell>
          <cell r="H1288">
            <v>135741.15</v>
          </cell>
        </row>
        <row r="1289">
          <cell r="G1289">
            <v>19740.04</v>
          </cell>
          <cell r="H1289">
            <v>57508.04</v>
          </cell>
        </row>
        <row r="1290">
          <cell r="G1290">
            <v>25134.560000000001</v>
          </cell>
          <cell r="H1290">
            <v>88267.42</v>
          </cell>
        </row>
        <row r="1291">
          <cell r="G1291">
            <v>5478.72</v>
          </cell>
          <cell r="H1291">
            <v>23152.52</v>
          </cell>
        </row>
        <row r="1292">
          <cell r="G1292">
            <v>17894.439999999999</v>
          </cell>
          <cell r="H1292">
            <v>48531.4</v>
          </cell>
        </row>
        <row r="1293">
          <cell r="G1293">
            <v>45829.33</v>
          </cell>
          <cell r="H1293">
            <v>166427.65</v>
          </cell>
        </row>
        <row r="1300">
          <cell r="G1300">
            <v>0</v>
          </cell>
          <cell r="H1300">
            <v>0</v>
          </cell>
        </row>
        <row r="1301">
          <cell r="G1301">
            <v>13232.7</v>
          </cell>
          <cell r="H1301">
            <v>49923.7</v>
          </cell>
        </row>
        <row r="1302">
          <cell r="G1302">
            <v>9133.0499999999993</v>
          </cell>
          <cell r="H1302">
            <v>38241.800000000003</v>
          </cell>
        </row>
        <row r="1303">
          <cell r="G1303">
            <v>20923.77</v>
          </cell>
          <cell r="H1303">
            <v>59927.25</v>
          </cell>
        </row>
        <row r="1304">
          <cell r="G1304">
            <v>0</v>
          </cell>
          <cell r="H1304">
            <v>0</v>
          </cell>
        </row>
        <row r="1305">
          <cell r="G1305">
            <v>0</v>
          </cell>
          <cell r="H1305">
            <v>0</v>
          </cell>
        </row>
        <row r="1306">
          <cell r="G1306">
            <v>42084</v>
          </cell>
          <cell r="H1306">
            <v>141395</v>
          </cell>
        </row>
        <row r="1313">
          <cell r="G1313">
            <v>15694.79</v>
          </cell>
          <cell r="H1313">
            <v>48269</v>
          </cell>
        </row>
        <row r="1314">
          <cell r="G1314">
            <v>13899.41</v>
          </cell>
          <cell r="H1314">
            <v>49914.65</v>
          </cell>
        </row>
        <row r="1315">
          <cell r="G1315">
            <v>15034</v>
          </cell>
          <cell r="H1315">
            <v>56213</v>
          </cell>
        </row>
        <row r="1316">
          <cell r="G1316">
            <v>23009.62</v>
          </cell>
          <cell r="H1316">
            <v>56254.43</v>
          </cell>
        </row>
        <row r="1317">
          <cell r="G1317">
            <v>3851.61</v>
          </cell>
          <cell r="H1317">
            <v>17603.240000000002</v>
          </cell>
        </row>
        <row r="1318">
          <cell r="G1318">
            <v>871.06</v>
          </cell>
          <cell r="H1318">
            <v>2912.19</v>
          </cell>
        </row>
        <row r="1319">
          <cell r="G1319">
            <v>6451</v>
          </cell>
          <cell r="H1319">
            <v>22948</v>
          </cell>
        </row>
        <row r="1326">
          <cell r="G1326">
            <v>2998.23</v>
          </cell>
          <cell r="H1326">
            <v>17577</v>
          </cell>
        </row>
        <row r="1327">
          <cell r="G1327">
            <v>15484</v>
          </cell>
          <cell r="H1327">
            <v>135821</v>
          </cell>
        </row>
        <row r="1328">
          <cell r="G1328">
            <v>12735</v>
          </cell>
          <cell r="H1328">
            <v>74743</v>
          </cell>
        </row>
        <row r="1329">
          <cell r="G1329">
            <v>14157</v>
          </cell>
          <cell r="H1329">
            <v>59632</v>
          </cell>
        </row>
        <row r="1330">
          <cell r="G1330">
            <v>6393</v>
          </cell>
          <cell r="H1330">
            <v>37328</v>
          </cell>
        </row>
        <row r="1331">
          <cell r="G1331">
            <v>9096</v>
          </cell>
          <cell r="H1331">
            <v>63065</v>
          </cell>
        </row>
        <row r="1332">
          <cell r="G1332">
            <v>18951</v>
          </cell>
          <cell r="H1332">
            <v>92810</v>
          </cell>
        </row>
        <row r="1339">
          <cell r="G1339">
            <v>8100.32</v>
          </cell>
          <cell r="H1339">
            <v>92003</v>
          </cell>
        </row>
        <row r="1340">
          <cell r="G1340">
            <v>307.44</v>
          </cell>
          <cell r="H1340">
            <v>754.2</v>
          </cell>
        </row>
        <row r="1341">
          <cell r="G1341">
            <v>8204</v>
          </cell>
          <cell r="H1341">
            <v>39899</v>
          </cell>
        </row>
        <row r="1342">
          <cell r="G1342">
            <v>4641</v>
          </cell>
          <cell r="H1342">
            <v>47385</v>
          </cell>
        </row>
        <row r="1343">
          <cell r="G1343">
            <v>258.2</v>
          </cell>
          <cell r="H1343">
            <v>1850.7</v>
          </cell>
        </row>
        <row r="1344">
          <cell r="G1344">
            <v>700</v>
          </cell>
          <cell r="H1344">
            <v>6496</v>
          </cell>
        </row>
        <row r="1345">
          <cell r="G1345">
            <v>3682</v>
          </cell>
          <cell r="H1345">
            <v>42752</v>
          </cell>
        </row>
        <row r="1378">
          <cell r="G1378">
            <v>55858.559999999998</v>
          </cell>
          <cell r="H1378">
            <v>177969</v>
          </cell>
        </row>
        <row r="1381">
          <cell r="G1381">
            <v>49441</v>
          </cell>
          <cell r="H1381">
            <v>155346</v>
          </cell>
        </row>
        <row r="1384">
          <cell r="G1384">
            <v>26270</v>
          </cell>
          <cell r="H1384">
            <v>87017</v>
          </cell>
        </row>
        <row r="1387">
          <cell r="G1387">
            <v>28009</v>
          </cell>
          <cell r="H1387">
            <v>238765</v>
          </cell>
        </row>
        <row r="1390">
          <cell r="G1390">
            <v>24994</v>
          </cell>
          <cell r="H1390">
            <v>70720</v>
          </cell>
        </row>
        <row r="1393">
          <cell r="G1393">
            <v>4310</v>
          </cell>
          <cell r="H1393">
            <v>18458</v>
          </cell>
        </row>
        <row r="1396">
          <cell r="G1396">
            <v>13428</v>
          </cell>
          <cell r="H1396">
            <v>56248</v>
          </cell>
        </row>
        <row r="1416">
          <cell r="G1416">
            <v>0</v>
          </cell>
          <cell r="H1416">
            <v>0</v>
          </cell>
        </row>
        <row r="1419">
          <cell r="G1419">
            <v>2516.88</v>
          </cell>
          <cell r="H1419">
            <v>17185.009999999998</v>
          </cell>
        </row>
        <row r="1422">
          <cell r="G1422">
            <v>822.36</v>
          </cell>
          <cell r="H1422">
            <v>7762.57</v>
          </cell>
        </row>
        <row r="1425">
          <cell r="G1425">
            <v>0</v>
          </cell>
          <cell r="H1425">
            <v>0</v>
          </cell>
        </row>
        <row r="1428">
          <cell r="G1428">
            <v>0</v>
          </cell>
          <cell r="H1428">
            <v>0</v>
          </cell>
        </row>
        <row r="1431">
          <cell r="G1431">
            <v>4867.59</v>
          </cell>
          <cell r="H1431">
            <v>19331.98</v>
          </cell>
        </row>
        <row r="1434">
          <cell r="G1434">
            <v>0</v>
          </cell>
        </row>
        <row r="1435">
          <cell r="H1435">
            <v>0</v>
          </cell>
        </row>
        <row r="1456">
          <cell r="G1456">
            <v>0</v>
          </cell>
        </row>
        <row r="1457">
          <cell r="G1457">
            <v>5982</v>
          </cell>
          <cell r="H1457">
            <v>35335</v>
          </cell>
        </row>
        <row r="1458">
          <cell r="G1458">
            <v>12181.42</v>
          </cell>
          <cell r="H1458">
            <v>61158.94</v>
          </cell>
        </row>
        <row r="1459">
          <cell r="G1459">
            <v>9570</v>
          </cell>
          <cell r="H1459">
            <v>21605</v>
          </cell>
        </row>
        <row r="1462">
          <cell r="G1462">
            <v>0</v>
          </cell>
          <cell r="H1462">
            <v>0</v>
          </cell>
        </row>
        <row r="1463">
          <cell r="G1463">
            <v>3945</v>
          </cell>
          <cell r="H1463">
            <v>17230</v>
          </cell>
        </row>
        <row r="1464">
          <cell r="G1464">
            <v>6326.07</v>
          </cell>
          <cell r="H1464">
            <v>14884.45</v>
          </cell>
        </row>
        <row r="1465">
          <cell r="G1465">
            <v>8199</v>
          </cell>
          <cell r="H1465">
            <v>12323</v>
          </cell>
        </row>
        <row r="1468">
          <cell r="G1468">
            <v>0</v>
          </cell>
          <cell r="H1468">
            <v>0</v>
          </cell>
        </row>
        <row r="1469">
          <cell r="G1469">
            <v>3894.55</v>
          </cell>
          <cell r="H1469">
            <v>16989.32</v>
          </cell>
        </row>
        <row r="1470">
          <cell r="G1470">
            <v>0</v>
          </cell>
          <cell r="H1470">
            <v>0</v>
          </cell>
        </row>
        <row r="1471">
          <cell r="G1471">
            <v>9677</v>
          </cell>
          <cell r="H1471">
            <v>29292</v>
          </cell>
        </row>
        <row r="1474">
          <cell r="G1474">
            <v>0</v>
          </cell>
          <cell r="H1474">
            <v>0</v>
          </cell>
        </row>
        <row r="1475">
          <cell r="G1475">
            <v>0</v>
          </cell>
          <cell r="H1475">
            <v>0</v>
          </cell>
        </row>
        <row r="1476">
          <cell r="G1476">
            <v>0</v>
          </cell>
          <cell r="H1476">
            <v>0</v>
          </cell>
        </row>
        <row r="1477">
          <cell r="G1477">
            <v>13311</v>
          </cell>
          <cell r="H1477">
            <v>42255</v>
          </cell>
        </row>
        <row r="1480">
          <cell r="G1480">
            <v>0</v>
          </cell>
          <cell r="H1480">
            <v>0</v>
          </cell>
        </row>
        <row r="1481">
          <cell r="G1481">
            <v>10718.09</v>
          </cell>
          <cell r="H1481">
            <v>45754.53</v>
          </cell>
        </row>
        <row r="1482">
          <cell r="G1482">
            <v>0</v>
          </cell>
          <cell r="H1482">
            <v>0</v>
          </cell>
        </row>
        <row r="1483">
          <cell r="G1483">
            <v>10863</v>
          </cell>
          <cell r="H1483">
            <v>35939</v>
          </cell>
        </row>
        <row r="1486">
          <cell r="G1486">
            <v>0</v>
          </cell>
          <cell r="H1486">
            <v>0</v>
          </cell>
        </row>
        <row r="1487">
          <cell r="G1487">
            <v>0</v>
          </cell>
          <cell r="H1487">
            <v>0</v>
          </cell>
        </row>
        <row r="1488">
          <cell r="G1488">
            <v>0</v>
          </cell>
          <cell r="H1488">
            <v>0</v>
          </cell>
        </row>
        <row r="1489">
          <cell r="G1489">
            <v>14819</v>
          </cell>
          <cell r="H1489">
            <v>34828</v>
          </cell>
        </row>
        <row r="1492">
          <cell r="G1492">
            <v>5096.08</v>
          </cell>
          <cell r="H1492">
            <v>11010.92</v>
          </cell>
        </row>
        <row r="1493">
          <cell r="G1493">
            <v>10977.83</v>
          </cell>
          <cell r="H1493">
            <v>55222.41</v>
          </cell>
        </row>
        <row r="1494">
          <cell r="G1494">
            <v>14803</v>
          </cell>
          <cell r="H1494">
            <v>58114</v>
          </cell>
        </row>
        <row r="1495">
          <cell r="G1495">
            <v>14625</v>
          </cell>
          <cell r="H1495">
            <v>38089</v>
          </cell>
        </row>
      </sheetData>
      <sheetData sheetId="4">
        <row r="169">
          <cell r="G169">
            <v>96806110</v>
          </cell>
          <cell r="H169">
            <v>37564537.419999994</v>
          </cell>
        </row>
        <row r="351">
          <cell r="G351">
            <v>12011228.33</v>
          </cell>
          <cell r="H351">
            <v>21247900</v>
          </cell>
        </row>
        <row r="480">
          <cell r="G480">
            <v>8843618.3000000007</v>
          </cell>
          <cell r="H480">
            <v>3049658.44</v>
          </cell>
        </row>
        <row r="656">
          <cell r="G656">
            <v>5800458.5700000003</v>
          </cell>
          <cell r="H656">
            <v>4329895.53</v>
          </cell>
        </row>
        <row r="781">
          <cell r="G781">
            <v>0</v>
          </cell>
        </row>
        <row r="845">
          <cell r="G845">
            <v>108859.18000000001</v>
          </cell>
          <cell r="H845">
            <v>43728.57</v>
          </cell>
        </row>
        <row r="936">
          <cell r="G936">
            <v>468481.75</v>
          </cell>
          <cell r="H936">
            <v>416892.11</v>
          </cell>
        </row>
        <row r="1022">
          <cell r="G1022">
            <v>2528889.31</v>
          </cell>
          <cell r="H1022">
            <v>3050756.36</v>
          </cell>
        </row>
        <row r="1077">
          <cell r="G1077">
            <v>0</v>
          </cell>
        </row>
        <row r="1126">
          <cell r="G1126">
            <v>0</v>
          </cell>
        </row>
        <row r="1188">
          <cell r="G1188">
            <v>0</v>
          </cell>
        </row>
        <row r="1222">
          <cell r="G1222">
            <v>2433.5500000000002</v>
          </cell>
          <cell r="H1222">
            <v>54787.87</v>
          </cell>
        </row>
        <row r="1223">
          <cell r="G1223">
            <v>270.91000000000003</v>
          </cell>
          <cell r="H1223">
            <v>887.7</v>
          </cell>
        </row>
        <row r="1226">
          <cell r="G1226">
            <v>0</v>
          </cell>
          <cell r="H1226">
            <v>0</v>
          </cell>
        </row>
        <row r="1227">
          <cell r="G1227">
            <v>2600</v>
          </cell>
          <cell r="H1227">
            <v>36206</v>
          </cell>
        </row>
        <row r="1230">
          <cell r="G1230">
            <v>4349.82</v>
          </cell>
          <cell r="H1230">
            <v>26684.5</v>
          </cell>
        </row>
        <row r="1231">
          <cell r="G1231">
            <v>41.58</v>
          </cell>
          <cell r="H1231">
            <v>500.16</v>
          </cell>
        </row>
        <row r="1234">
          <cell r="G1234">
            <v>0</v>
          </cell>
          <cell r="H1234">
            <v>0</v>
          </cell>
        </row>
        <row r="1235">
          <cell r="G1235">
            <v>0</v>
          </cell>
          <cell r="H1235">
            <v>0</v>
          </cell>
        </row>
        <row r="1238">
          <cell r="G1238">
            <v>2065.2600000000002</v>
          </cell>
          <cell r="H1238">
            <v>46344.02</v>
          </cell>
        </row>
        <row r="1239">
          <cell r="G1239">
            <v>0</v>
          </cell>
          <cell r="H1239">
            <v>0</v>
          </cell>
        </row>
        <row r="1242">
          <cell r="G1242">
            <v>2605.7800000000002</v>
          </cell>
          <cell r="H1242">
            <v>9210</v>
          </cell>
        </row>
        <row r="1243">
          <cell r="G1243">
            <v>81.34</v>
          </cell>
          <cell r="H1243">
            <v>1199.6099999999999</v>
          </cell>
        </row>
        <row r="1246">
          <cell r="G1246">
            <v>310.60000000000002</v>
          </cell>
          <cell r="H1246">
            <v>1442.33</v>
          </cell>
        </row>
        <row r="1247">
          <cell r="G1247">
            <v>82.39</v>
          </cell>
          <cell r="H1247">
            <v>846.49</v>
          </cell>
        </row>
        <row r="1271">
          <cell r="G1271">
            <v>0</v>
          </cell>
          <cell r="H1271">
            <v>0</v>
          </cell>
        </row>
        <row r="1272">
          <cell r="G1272">
            <v>3844</v>
          </cell>
          <cell r="H1272">
            <v>16968</v>
          </cell>
        </row>
        <row r="1276">
          <cell r="G1276">
            <v>2419</v>
          </cell>
          <cell r="H1276">
            <v>3774</v>
          </cell>
        </row>
        <row r="1277">
          <cell r="G1277">
            <v>22680</v>
          </cell>
          <cell r="H1277">
            <v>99972</v>
          </cell>
        </row>
        <row r="1281">
          <cell r="G1281">
            <v>0</v>
          </cell>
          <cell r="H1281">
            <v>0</v>
          </cell>
        </row>
        <row r="1282">
          <cell r="G1282">
            <v>44877</v>
          </cell>
          <cell r="H1282">
            <v>157513</v>
          </cell>
        </row>
        <row r="1286">
          <cell r="G1286">
            <v>0</v>
          </cell>
          <cell r="H1286">
            <v>0</v>
          </cell>
        </row>
        <row r="1287">
          <cell r="G1287">
            <v>0</v>
          </cell>
          <cell r="H1287">
            <v>0</v>
          </cell>
        </row>
        <row r="1291">
          <cell r="G1291">
            <v>0</v>
          </cell>
          <cell r="H1291">
            <v>0</v>
          </cell>
        </row>
        <row r="1292">
          <cell r="G1292">
            <v>0</v>
          </cell>
          <cell r="H1292">
            <v>0</v>
          </cell>
        </row>
        <row r="1296">
          <cell r="G1296">
            <v>0</v>
          </cell>
          <cell r="H1296">
            <v>0</v>
          </cell>
        </row>
        <row r="1297">
          <cell r="G1297">
            <v>0</v>
          </cell>
        </row>
        <row r="1301">
          <cell r="G1301">
            <v>125.9</v>
          </cell>
          <cell r="H1301">
            <v>1882.04</v>
          </cell>
        </row>
        <row r="1302">
          <cell r="G1302">
            <v>0</v>
          </cell>
          <cell r="H1302">
            <v>0</v>
          </cell>
        </row>
        <row r="1351">
          <cell r="G1351">
            <v>109952.6</v>
          </cell>
          <cell r="H1351">
            <v>219147.72999999998</v>
          </cell>
        </row>
        <row r="1392">
          <cell r="H1392">
            <v>541522</v>
          </cell>
        </row>
        <row r="1395">
          <cell r="G1395">
            <v>128038</v>
          </cell>
        </row>
        <row r="1515">
          <cell r="G1515">
            <v>5905</v>
          </cell>
          <cell r="H1515">
            <v>20953</v>
          </cell>
        </row>
        <row r="1516">
          <cell r="G1516">
            <v>20163.830000000002</v>
          </cell>
          <cell r="H1516">
            <v>120431.74</v>
          </cell>
        </row>
        <row r="1517">
          <cell r="G1517">
            <v>39832</v>
          </cell>
          <cell r="H1517">
            <v>383300</v>
          </cell>
        </row>
        <row r="1518">
          <cell r="G1518">
            <v>72708.47</v>
          </cell>
          <cell r="H1518">
            <v>383546.51</v>
          </cell>
        </row>
        <row r="1519">
          <cell r="G1519">
            <v>205272.91</v>
          </cell>
          <cell r="H1519">
            <v>712925.66</v>
          </cell>
        </row>
        <row r="1520">
          <cell r="G1520">
            <v>122628</v>
          </cell>
          <cell r="H1520">
            <v>379558</v>
          </cell>
        </row>
        <row r="1521">
          <cell r="G1521">
            <v>132949.27000000002</v>
          </cell>
          <cell r="H1521">
            <v>363808.43</v>
          </cell>
        </row>
        <row r="1625">
          <cell r="G1625">
            <v>74943.08</v>
          </cell>
          <cell r="H1625">
            <v>206644.66</v>
          </cell>
        </row>
        <row r="1706">
          <cell r="G1706">
            <v>22864.09</v>
          </cell>
          <cell r="H1706">
            <v>54368.97</v>
          </cell>
        </row>
        <row r="1707">
          <cell r="G1707">
            <v>38833.119999999995</v>
          </cell>
          <cell r="H1707">
            <v>156103.64000000001</v>
          </cell>
        </row>
        <row r="1708">
          <cell r="G1708">
            <v>40739.33</v>
          </cell>
          <cell r="H1708">
            <v>147686.54999999999</v>
          </cell>
        </row>
        <row r="1709">
          <cell r="G1709">
            <v>47769.780000000006</v>
          </cell>
          <cell r="H1709">
            <v>265851.18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workbookViewId="0">
      <selection activeCell="F49" sqref="F49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9" x14ac:dyDescent="0.25">
      <c r="A9" s="21" t="s">
        <v>8</v>
      </c>
      <c r="B9" s="22" t="s">
        <v>9</v>
      </c>
      <c r="C9" s="23">
        <f>'[1]PA 2019'!G167</f>
        <v>91150102</v>
      </c>
      <c r="D9" s="24">
        <f>'[1]PA 2020'!G169</f>
        <v>96806110</v>
      </c>
      <c r="E9" s="25">
        <f>D9/C9-1</f>
        <v>6.205158168665581E-2</v>
      </c>
      <c r="F9" s="26">
        <f>'[1]PA 2019'!H167</f>
        <v>39742686.860000007</v>
      </c>
      <c r="G9" s="27">
        <f>'[1]PA 2020'!H169</f>
        <v>37564537.419999994</v>
      </c>
      <c r="H9" s="28">
        <f>G9/F9-1</f>
        <v>-5.4806295499669977E-2</v>
      </c>
    </row>
    <row r="10" spans="1:9" x14ac:dyDescent="0.25">
      <c r="A10" s="29" t="s">
        <v>10</v>
      </c>
      <c r="B10" s="30" t="s">
        <v>11</v>
      </c>
      <c r="C10" s="31">
        <f>'[1]PA 2019'!G331</f>
        <v>134786.35999999999</v>
      </c>
      <c r="D10" s="32">
        <v>0</v>
      </c>
      <c r="E10" s="33">
        <f>D10/C10-1</f>
        <v>-1</v>
      </c>
      <c r="F10" s="34">
        <f>'[1]PA 2019'!H331</f>
        <v>102316.86</v>
      </c>
      <c r="G10" s="35">
        <v>0</v>
      </c>
      <c r="H10" s="36">
        <f t="shared" ref="H10:H17" si="0">G10/F10-1</f>
        <v>-1</v>
      </c>
    </row>
    <row r="11" spans="1:9" x14ac:dyDescent="0.25">
      <c r="A11" s="37" t="s">
        <v>12</v>
      </c>
      <c r="B11" s="38" t="s">
        <v>13</v>
      </c>
      <c r="C11" s="39">
        <f>'[1]PA 2019'!G368+'[1]PA 2019'!G373+'[1]PA 2019'!G378+'[1]PA 2019'!G383+'[1]PA 2019'!G388+'[1]PA 2019'!G393+'[1]PA 2019'!G398</f>
        <v>10013634.439999999</v>
      </c>
      <c r="D11" s="40">
        <f>'[1]PA 2020'!G351</f>
        <v>12011228.33</v>
      </c>
      <c r="E11" s="41">
        <f t="shared" ref="E11:E17" si="1">D11/C11-1</f>
        <v>0.19948739910261803</v>
      </c>
      <c r="F11" s="42">
        <f>'[1]PA 2019'!H368+'[1]PA 2019'!H373+'[1]PA 2019'!H378+'[1]PA 2019'!H383+'[1]PA 2019'!H388+'[1]PA 2019'!H393+'[1]PA 2019'!H398</f>
        <v>14347699.210000001</v>
      </c>
      <c r="G11" s="40">
        <f>'[1]PA 2020'!H351</f>
        <v>21247900</v>
      </c>
      <c r="H11" s="43">
        <f t="shared" si="0"/>
        <v>0.4809273381749406</v>
      </c>
    </row>
    <row r="12" spans="1:9" x14ac:dyDescent="0.25">
      <c r="A12" s="29" t="s">
        <v>14</v>
      </c>
      <c r="B12" s="30" t="s">
        <v>15</v>
      </c>
      <c r="C12" s="31">
        <f>'[1]PA 2019'!G432+'[1]PA 2019'!G445+'[1]PA 2019'!G458+'[1]PA 2019'!G471+'[1]PA 2019'!G484+'[1]PA 2019'!G497+'[1]PA 2019'!G510</f>
        <v>11347314.030000001</v>
      </c>
      <c r="D12" s="35">
        <f>'[1]PA 2020'!G480</f>
        <v>8843618.3000000007</v>
      </c>
      <c r="E12" s="44">
        <f t="shared" si="1"/>
        <v>-0.22064214697687368</v>
      </c>
      <c r="F12" s="34">
        <f>'[1]PA 2019'!H432+'[1]PA 2019'!H445+'[1]PA 2019'!H458+'[1]PA 2019'!H471+'[1]PA 2019'!H484+'[1]PA 2019'!H497+'[1]PA 2019'!H510</f>
        <v>4132419</v>
      </c>
      <c r="G12" s="35">
        <f>'[1]PA 2020'!H480</f>
        <v>3049658.44</v>
      </c>
      <c r="H12" s="36">
        <f t="shared" si="0"/>
        <v>-0.26201616051034515</v>
      </c>
    </row>
    <row r="13" spans="1:9" x14ac:dyDescent="0.25">
      <c r="A13" s="37" t="s">
        <v>16</v>
      </c>
      <c r="B13" s="38" t="s">
        <v>17</v>
      </c>
      <c r="C13" s="39">
        <f>'[1]PA 2019'!G592+'[1]PA 2019'!G606+'[1]PA 2019'!G620+'[1]PA 2019'!G634+'[1]PA 2019'!G648+'[1]PA 2019'!G662+'[1]PA 2019'!G676</f>
        <v>7818591.9100000001</v>
      </c>
      <c r="D13" s="40">
        <f>'[1]PA 2020'!G656</f>
        <v>5800458.5700000003</v>
      </c>
      <c r="E13" s="41">
        <f t="shared" si="1"/>
        <v>-0.25811979487237358</v>
      </c>
      <c r="F13" s="42">
        <f>'[1]PA 2019'!H592+'[1]PA 2019'!H606+'[1]PA 2019'!H620+'[1]PA 2019'!H634+'[1]PA 2019'!H648+'[1]PA 2019'!H662+'[1]PA 2019'!H676</f>
        <v>5207548.9800000004</v>
      </c>
      <c r="G13" s="40">
        <f>'[1]PA 2020'!H656</f>
        <v>4329895.53</v>
      </c>
      <c r="H13" s="43">
        <f t="shared" si="0"/>
        <v>-0.16853484304625788</v>
      </c>
    </row>
    <row r="14" spans="1:9" x14ac:dyDescent="0.25">
      <c r="A14" s="29" t="s">
        <v>18</v>
      </c>
      <c r="B14" s="30" t="s">
        <v>19</v>
      </c>
      <c r="C14" s="31">
        <f>'[1]PA 2019'!G808</f>
        <v>127838.59</v>
      </c>
      <c r="D14" s="35">
        <f>'[1]PA 2020'!G781</f>
        <v>0</v>
      </c>
      <c r="E14" s="44">
        <f t="shared" si="1"/>
        <v>-1</v>
      </c>
      <c r="F14" s="34">
        <f>'[1]PA 2019'!H808</f>
        <v>163263.65</v>
      </c>
      <c r="G14" s="35">
        <v>0</v>
      </c>
      <c r="H14" s="36">
        <f t="shared" si="0"/>
        <v>-1</v>
      </c>
    </row>
    <row r="15" spans="1:9" x14ac:dyDescent="0.25">
      <c r="A15" s="37" t="s">
        <v>20</v>
      </c>
      <c r="B15" s="38" t="s">
        <v>21</v>
      </c>
      <c r="C15" s="39">
        <f>'[1]PA 2019'!G843+'[1]PA 2019'!G846+'[1]PA 2019'!G849+'[1]PA 2019'!G852+'[1]PA 2019'!G855+'[1]PA 2019'!G858+'[1]PA 2019'!G861</f>
        <v>544113.26</v>
      </c>
      <c r="D15" s="39">
        <f>'[1]PA 2020'!G845</f>
        <v>108859.18000000001</v>
      </c>
      <c r="E15" s="41">
        <f t="shared" si="1"/>
        <v>-0.79993286691818533</v>
      </c>
      <c r="F15" s="42">
        <f>'[1]PA 2019'!H843+'[1]PA 2019'!H846+'[1]PA 2019'!H849+'[1]PA 2019'!H852+'[1]PA 2019'!H855+'[1]PA 2019'!H858+'[1]PA 2019'!H861</f>
        <v>324028.77</v>
      </c>
      <c r="G15" s="40">
        <f>'[1]PA 2020'!H845</f>
        <v>43728.57</v>
      </c>
      <c r="H15" s="43">
        <f t="shared" si="0"/>
        <v>-0.86504726108116881</v>
      </c>
    </row>
    <row r="16" spans="1:9" x14ac:dyDescent="0.25">
      <c r="A16" s="29" t="s">
        <v>22</v>
      </c>
      <c r="B16" s="30" t="s">
        <v>23</v>
      </c>
      <c r="C16" s="31">
        <f>'[1]PA 2019'!G883+'[1]PA 2019'!G892+'[1]PA 2019'!G901+'[1]PA 2019'!G910+'[1]PA 2019'!G919+'[1]PA 2019'!G928+'[1]PA 2019'!G937</f>
        <v>135690.29999999999</v>
      </c>
      <c r="D16" s="31">
        <f>'[1]PA 2020'!G936</f>
        <v>468481.75</v>
      </c>
      <c r="E16" s="44">
        <f t="shared" si="1"/>
        <v>2.4525809877345695</v>
      </c>
      <c r="F16" s="34">
        <f>'[1]PA 2019'!H883+'[1]PA 2019'!H892+'[1]PA 2019'!H901+'[1]PA 2019'!H910+'[1]PA 2019'!H919+'[1]PA 2019'!H928+'[1]PA 2019'!H937</f>
        <v>218672.97999999998</v>
      </c>
      <c r="G16" s="35">
        <f>'[1]PA 2020'!H936</f>
        <v>416892.11</v>
      </c>
      <c r="H16" s="36">
        <f t="shared" si="0"/>
        <v>0.90646375240324617</v>
      </c>
      <c r="I16" s="45" t="s">
        <v>24</v>
      </c>
    </row>
    <row r="17" spans="1:9" ht="15.75" thickBot="1" x14ac:dyDescent="0.3">
      <c r="A17" s="46" t="s">
        <v>25</v>
      </c>
      <c r="B17" s="47" t="s">
        <v>26</v>
      </c>
      <c r="C17" s="48">
        <f>'[1]PA 2019'!G1005+'[1]PA 2019'!G1010+'[1]PA 2019'!G1015+'[1]PA 2019'!G1020+'[1]PA 2019'!G1025+'[1]PA 2019'!G1030+'[1]PA 2019'!G1035</f>
        <v>1691523.6099999999</v>
      </c>
      <c r="D17" s="49">
        <f>'[1]PA 2020'!G1022</f>
        <v>2528889.31</v>
      </c>
      <c r="E17" s="50">
        <f t="shared" si="1"/>
        <v>0.49503636546935348</v>
      </c>
      <c r="F17" s="48">
        <f>'[1]PA 2019'!H1005+'[1]PA 2019'!H1010+'[1]PA 2019'!H1015+'[1]PA 2019'!H1020+'[1]PA 2019'!H1025+'[1]PA 2019'!H1030+'[1]PA 2019'!H1035</f>
        <v>2309164.31</v>
      </c>
      <c r="G17" s="49">
        <f>'[1]PA 2020'!H1022</f>
        <v>3050756.36</v>
      </c>
      <c r="H17" s="51">
        <f t="shared" si="0"/>
        <v>0.3211517027127444</v>
      </c>
      <c r="I17" s="45" t="s">
        <v>24</v>
      </c>
    </row>
    <row r="18" spans="1:9" ht="15.75" thickBot="1" x14ac:dyDescent="0.3">
      <c r="B18" s="52"/>
      <c r="C18" s="53"/>
      <c r="D18" s="53"/>
      <c r="E18" s="54"/>
      <c r="H18" s="54"/>
    </row>
    <row r="19" spans="1:9" ht="16.5" thickBot="1" x14ac:dyDescent="0.3">
      <c r="A19" s="55" t="s">
        <v>27</v>
      </c>
      <c r="B19" s="56"/>
      <c r="C19" s="57">
        <f>SUM(C9:C17)</f>
        <v>122963594.5</v>
      </c>
      <c r="D19" s="58">
        <f>SUM(D9:D17)</f>
        <v>126567645.44</v>
      </c>
      <c r="E19" s="59">
        <f>D19/C19-1</f>
        <v>2.9309902289819556E-2</v>
      </c>
      <c r="F19" s="57">
        <f>SUM(F9:F17)</f>
        <v>66547800.620000012</v>
      </c>
      <c r="G19" s="58">
        <f>SUM(G9:G17)</f>
        <v>69703368.429999992</v>
      </c>
      <c r="H19" s="59">
        <f>G19/F19-1</f>
        <v>4.7418063115546749E-2</v>
      </c>
    </row>
    <row r="20" spans="1:9" ht="15.75" thickBot="1" x14ac:dyDescent="0.3">
      <c r="B20" s="52"/>
      <c r="C20" s="53"/>
      <c r="D20" s="53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 t="s">
        <v>5</v>
      </c>
      <c r="D22" s="18" t="s">
        <v>6</v>
      </c>
      <c r="E22" s="60" t="s">
        <v>7</v>
      </c>
      <c r="F22" s="18" t="s">
        <v>5</v>
      </c>
      <c r="G22" s="18" t="s">
        <v>6</v>
      </c>
      <c r="H22" s="20" t="s">
        <v>7</v>
      </c>
    </row>
    <row r="23" spans="1:9" x14ac:dyDescent="0.25">
      <c r="A23" s="21" t="s">
        <v>28</v>
      </c>
      <c r="B23" s="22" t="s">
        <v>29</v>
      </c>
      <c r="C23" s="61">
        <f>'[1]PA 2019'!G1416+'[1]PA 2019'!G1419+'[1]PA 2019'!G1422+'[1]PA 2019'!G1425+'[1]PA 2019'!G1428+'[1]PA 2019'!G1431+'[1]PA 2019'!G1434</f>
        <v>8206.83</v>
      </c>
      <c r="D23" s="62">
        <f>'[1]PA 2020'!G1077</f>
        <v>0</v>
      </c>
      <c r="E23" s="28">
        <f t="shared" ref="E23:E42" si="2">D23/C23-1</f>
        <v>-1</v>
      </c>
      <c r="F23" s="61">
        <f>'[1]PA 2019'!H1416+'[1]PA 2019'!H1419+'[1]PA 2019'!H1422+'[1]PA 2019'!H1425+'[1]PA 2019'!H1428+'[1]PA 2019'!H1431+'[1]PA 2019'!H1435</f>
        <v>44279.56</v>
      </c>
      <c r="G23" s="63">
        <v>0</v>
      </c>
      <c r="H23" s="28">
        <f t="shared" ref="H23:H42" si="3">G23/F23-1</f>
        <v>-1</v>
      </c>
    </row>
    <row r="24" spans="1:9" x14ac:dyDescent="0.25">
      <c r="A24" s="29" t="s">
        <v>30</v>
      </c>
      <c r="B24" s="30" t="s">
        <v>31</v>
      </c>
      <c r="C24" s="34">
        <f>'[1]PA 2019'!G1072+'[1]PA 2019'!G1075+'[1]PA 2019'!G1078+'[1]PA 2019'!G1081+'[1]PA 2019'!G1084+'[1]PA 2019'!G1087+'[1]PA 2019'!G1090</f>
        <v>0</v>
      </c>
      <c r="D24" s="35">
        <f>'[1]PA 2020'!G1126</f>
        <v>0</v>
      </c>
      <c r="E24" s="64">
        <v>0</v>
      </c>
      <c r="F24" s="34">
        <v>0</v>
      </c>
      <c r="G24" s="35">
        <v>0</v>
      </c>
      <c r="H24" s="64">
        <v>0</v>
      </c>
    </row>
    <row r="25" spans="1:9" x14ac:dyDescent="0.25">
      <c r="A25" s="37" t="s">
        <v>32</v>
      </c>
      <c r="B25" s="38" t="s">
        <v>33</v>
      </c>
      <c r="C25" s="42">
        <f>'[1]PA 2019'!G1124</f>
        <v>0</v>
      </c>
      <c r="D25" s="65">
        <f>'[1]PA 2020'!G1188</f>
        <v>0</v>
      </c>
      <c r="E25" s="66">
        <v>0</v>
      </c>
      <c r="F25" s="42">
        <v>0</v>
      </c>
      <c r="G25" s="40">
        <v>0</v>
      </c>
      <c r="H25" s="66">
        <v>0</v>
      </c>
      <c r="I25" s="67" t="s">
        <v>34</v>
      </c>
    </row>
    <row r="26" spans="1:9" x14ac:dyDescent="0.25">
      <c r="A26" s="29" t="s">
        <v>35</v>
      </c>
      <c r="B26" s="30" t="s">
        <v>36</v>
      </c>
      <c r="C26" s="34">
        <v>0</v>
      </c>
      <c r="D26" s="35">
        <v>0</v>
      </c>
      <c r="E26" s="64" t="e">
        <f>D26/C26-1</f>
        <v>#DIV/0!</v>
      </c>
      <c r="F26" s="34">
        <v>0</v>
      </c>
      <c r="G26" s="35">
        <v>0</v>
      </c>
      <c r="H26" s="64" t="e">
        <f t="shared" si="3"/>
        <v>#DIV/0!</v>
      </c>
    </row>
    <row r="27" spans="1:9" x14ac:dyDescent="0.25">
      <c r="A27" s="37" t="s">
        <v>37</v>
      </c>
      <c r="B27" s="38" t="s">
        <v>38</v>
      </c>
      <c r="C27" s="42">
        <f>'[1]PA 2019'!G1159+'[1]PA 2019'!G1160+'[1]PA 2019'!G1161+'[1]PA 2019'!G1162+'[1]PA 2019'!G1163+'[1]PA 2019'!G1164+'[1]PA 2019'!G1165</f>
        <v>14626.619999999999</v>
      </c>
      <c r="D27" s="65">
        <f>'[1]PA 2020'!G1222+'[1]PA 2020'!G1226+'[1]PA 2020'!G1230+'[1]PA 2020'!G1234+'[1]PA 2020'!G1238+'[1]PA 2020'!G1242+'[1]PA 2020'!G1246</f>
        <v>11765.010000000002</v>
      </c>
      <c r="E27" s="66">
        <f t="shared" si="2"/>
        <v>-0.1956439696936132</v>
      </c>
      <c r="F27" s="42">
        <f>'[1]PA 2019'!H1159+'[1]PA 2019'!H1160+'[1]PA 2019'!H1161+'[1]PA 2019'!H1162+'[1]PA 2019'!H1163+'[1]PA 2019'!H1164+'[1]PA 2019'!H1165</f>
        <v>150259.53</v>
      </c>
      <c r="G27" s="40">
        <f>'[1]PA 2020'!H1222+'[1]PA 2020'!H1226+'[1]PA 2020'!H1230+'[1]PA 2020'!H1234+'[1]PA 2020'!H1238+'[1]PA 2020'!H1242+'[1]PA 2020'!H1246</f>
        <v>138468.71999999997</v>
      </c>
      <c r="H27" s="66">
        <f t="shared" si="3"/>
        <v>-7.8469631842985499E-2</v>
      </c>
    </row>
    <row r="28" spans="1:9" x14ac:dyDescent="0.25">
      <c r="A28" s="29" t="s">
        <v>39</v>
      </c>
      <c r="B28" s="30" t="s">
        <v>40</v>
      </c>
      <c r="C28" s="34">
        <f>'[1]PA 2019'!G1172+'[1]PA 2019'!G1173+'[1]PA 2019'!G1174+'[1]PA 2019'!G1175+'[1]PA 2019'!G1176+'[1]PA 2019'!G1177+'[1]PA 2019'!G1178</f>
        <v>3036.9799999999996</v>
      </c>
      <c r="D28" s="35">
        <f>'[1]PA 2020'!G1223+'[1]PA 2020'!G1227+'[1]PA 2020'!G1231+'[1]PA 2020'!G1235+'[1]PA 2020'!G1239+'[1]PA 2020'!G1243+'[1]PA 2020'!G1247</f>
        <v>3076.22</v>
      </c>
      <c r="E28" s="64">
        <f t="shared" si="2"/>
        <v>1.2920730462498975E-2</v>
      </c>
      <c r="F28" s="34">
        <f>'[1]PA 2019'!H1172+'[1]PA 2019'!H1173+'[1]PA 2019'!H1174+'[1]PA 2019'!H1175+'[1]PA 2019'!H1176+'[1]PA 2019'!H1177+'[1]PA 2019'!H1178</f>
        <v>62835.989999999991</v>
      </c>
      <c r="G28" s="35">
        <f>'[1]PA 2020'!H1223+'[1]PA 2020'!H1227+'[1]PA 2020'!H1231+'[1]PA 2020'!H1235+'[1]PA 2020'!H1239+'[1]PA 2020'!H1243+'[1]PA 2020'!H1247</f>
        <v>39639.96</v>
      </c>
      <c r="H28" s="64">
        <f t="shared" si="3"/>
        <v>-0.36915197803042488</v>
      </c>
    </row>
    <row r="29" spans="1:9" x14ac:dyDescent="0.25">
      <c r="A29" s="29">
        <v>940170</v>
      </c>
      <c r="B29" s="68" t="s">
        <v>41</v>
      </c>
      <c r="C29" s="69">
        <f>'[1]PA 2019'!G1185+'[1]PA 2019'!G1186+'[1]PA 2019'!G1187+'[1]PA 2019'!G1188+'[1]PA 2019'!G1189+'[1]PA 2019'!G1190+'[1]PA 2019'!G1191</f>
        <v>20745.760000000002</v>
      </c>
      <c r="D29" s="65">
        <f>'[1]PA 2020'!G1271+'[1]PA 2020'!G1276+'[1]PA 2020'!G1281+'[1]PA 2020'!G1286+'[1]PA 2020'!G1291+'[1]PA 2020'!G1296+'[1]PA 2020'!G1301</f>
        <v>2544.9</v>
      </c>
      <c r="E29" s="70">
        <f t="shared" si="2"/>
        <v>-0.87732915063126149</v>
      </c>
      <c r="F29" s="69">
        <f>'[1]PA 2019'!H1185+'[1]PA 2019'!H1186+'[1]PA 2019'!H1187+'[1]PA 2019'!H1188+'[1]PA 2019'!H1189+'[1]PA 2019'!H1190+'[1]PA 2019'!H1191</f>
        <v>150025.60000000003</v>
      </c>
      <c r="G29" s="65">
        <f>'[1]PA 2020'!H1271+'[1]PA 2020'!H1276+'[1]PA 2020'!H1281+'[1]PA 2020'!H1286+'[1]PA 2020'!H1291+'[1]PA 2020'!H1296+'[1]PA 2020'!H1301</f>
        <v>5656.04</v>
      </c>
      <c r="H29" s="70">
        <f t="shared" si="3"/>
        <v>-0.96229950088518224</v>
      </c>
    </row>
    <row r="30" spans="1:9" x14ac:dyDescent="0.25">
      <c r="A30" s="29" t="s">
        <v>42</v>
      </c>
      <c r="B30" s="30" t="s">
        <v>43</v>
      </c>
      <c r="C30" s="34">
        <f>'[1]PA 2019'!G1198+'[1]PA 2019'!G1199+'[1]PA 2019'!G1200+'[1]PA 2019'!G1201+'[1]PA 2019'!G1202+'[1]PA 2019'!G1203+'[1]PA 2019'!G1204</f>
        <v>34405.58</v>
      </c>
      <c r="D30" s="35">
        <f>'[1]PA 2020'!G1272+'[1]PA 2020'!G1277+'[1]PA 2020'!G1282+'[1]PA 2020'!G1287+'[1]PA 2020'!G1292+'[1]PA 2020'!G1297+'[1]PA 2020'!G1302</f>
        <v>71401</v>
      </c>
      <c r="E30" s="64">
        <f t="shared" si="2"/>
        <v>1.0752738363951426</v>
      </c>
      <c r="F30" s="34">
        <f>'[1]PA 2019'!H1198+'[1]PA 2019'!H1199+'[1]PA 2019'!H1200+'[1]PA 2019'!H1201+'[1]PA 2019'!H1202+'[1]PA 2019'!H1203+'[1]PA 2019'!H1204</f>
        <v>153227.19</v>
      </c>
      <c r="G30" s="35">
        <f>'[1]PA 2020'!H1272+'[1]PA 2020'!H1277+'[1]PA 2020'!H1282+'[1]PA 2020'!H1287+'[1]PA 2020'!H1292+'[1]PA 2020'!H1296+'[1]PA 2020'!H1302</f>
        <v>274453</v>
      </c>
      <c r="H30" s="64">
        <f t="shared" si="3"/>
        <v>0.79115077421964086</v>
      </c>
    </row>
    <row r="31" spans="1:9" x14ac:dyDescent="0.25">
      <c r="A31" s="37" t="s">
        <v>44</v>
      </c>
      <c r="B31" s="38" t="s">
        <v>45</v>
      </c>
      <c r="C31" s="69">
        <f>'[1]PA 2019'!G1211+'[1]PA 2019'!G1212+'[1]PA 2019'!G1213+'[1]PA 2019'!G1214+'[1]PA 2019'!G1215+'[1]PA 2019'!G1216+'[1]PA 2019'!G1217</f>
        <v>112311.71</v>
      </c>
      <c r="D31" s="65">
        <f>'[1]PA 2020'!G1351</f>
        <v>109952.6</v>
      </c>
      <c r="E31" s="70">
        <f t="shared" si="2"/>
        <v>-2.1005022539501872E-2</v>
      </c>
      <c r="F31" s="69">
        <f>'[1]PA 2019'!H1211+'[1]PA 2019'!H1212+'[1]PA 2019'!H1213+'[1]PA 2019'!H1214+'[1]PA 2019'!H1215+'[1]PA 2019'!H1216+'[1]PA 2019'!H1217</f>
        <v>268438.39999999997</v>
      </c>
      <c r="G31" s="65">
        <f>'[1]PA 2020'!H1351</f>
        <v>219147.72999999998</v>
      </c>
      <c r="H31" s="66">
        <f t="shared" si="3"/>
        <v>-0.18362004094794182</v>
      </c>
    </row>
    <row r="32" spans="1:9" x14ac:dyDescent="0.25">
      <c r="A32" s="29" t="s">
        <v>46</v>
      </c>
      <c r="B32" s="30" t="s">
        <v>47</v>
      </c>
      <c r="C32" s="34">
        <f>'[1]PA 2019'!G1261+'[1]PA 2019'!G1262+'[1]PA 2019'!G1263+'[1]PA 2019'!G1264+'[1]PA 2019'!G1265+'[1]PA 2019'!G1266+'[1]PA 2019'!G1267</f>
        <v>924.81999999999994</v>
      </c>
      <c r="D32" s="35">
        <f>'[1]PA 2020'!G1515</f>
        <v>5905</v>
      </c>
      <c r="E32" s="64">
        <f t="shared" si="2"/>
        <v>5.3850262753833187</v>
      </c>
      <c r="F32" s="34">
        <f>'[1]PA 2019'!H1261+'[1]PA 2019'!H1262+'[1]PA 2019'!H1263+'[1]PA 2019'!H1264+'[1]PA 2019'!H1265+'[1]PA 2019'!H1266+'[1]PA 2019'!H1267</f>
        <v>17029.759999999998</v>
      </c>
      <c r="G32" s="35">
        <f>'[1]PA 2020'!H1515</f>
        <v>20953</v>
      </c>
      <c r="H32" s="64">
        <f t="shared" si="3"/>
        <v>0.23037553083543183</v>
      </c>
    </row>
    <row r="33" spans="1:8" x14ac:dyDescent="0.25">
      <c r="A33" s="37" t="s">
        <v>48</v>
      </c>
      <c r="B33" s="38" t="s">
        <v>49</v>
      </c>
      <c r="C33" s="42">
        <f>'[1]PA 2019'!G1274+'[1]PA 2019'!G1275+'[1]PA 2019'!G1276+'[1]PA 2019'!G1277+'[1]PA 2019'!G1278+'[1]PA 2019'!G1279+'[1]PA 2019'!G1280</f>
        <v>413720.95</v>
      </c>
      <c r="D33" s="40">
        <f>'[1]PA 2020'!G1516</f>
        <v>20163.830000000002</v>
      </c>
      <c r="E33" s="66">
        <f t="shared" si="2"/>
        <v>-0.95126224572383877</v>
      </c>
      <c r="F33" s="42">
        <f>'[1]PA 2019'!H1274+'[1]PA 2019'!H1275+'[1]PA 2019'!H1276+'[1]PA 2019'!H1277+'[1]PA 2019'!H1278+'[1]PA 2019'!H1279+'[1]PA 2019'!H1280</f>
        <v>2272435</v>
      </c>
      <c r="G33" s="40">
        <f>'[1]PA 2020'!H1516</f>
        <v>120431.74</v>
      </c>
      <c r="H33" s="66">
        <f t="shared" si="3"/>
        <v>-0.94700321901396523</v>
      </c>
    </row>
    <row r="34" spans="1:8" x14ac:dyDescent="0.25">
      <c r="A34" s="29" t="s">
        <v>50</v>
      </c>
      <c r="B34" s="30" t="s">
        <v>51</v>
      </c>
      <c r="C34" s="34">
        <f>'[1]PA 2019'!G1287+'[1]PA 2019'!G1288+'[1]PA 2019'!G1289+'[1]PA 2019'!G1290+'[1]PA 2019'!G1291+'[1]PA 2019'!G1292+'[1]PA 2019'!G1293</f>
        <v>219961.33000000002</v>
      </c>
      <c r="D34" s="35">
        <f>'[1]PA 2020'!G1517</f>
        <v>39832</v>
      </c>
      <c r="E34" s="64">
        <f t="shared" si="2"/>
        <v>-0.81891362449936089</v>
      </c>
      <c r="F34" s="34">
        <f>'[1]PA 2019'!H1287+'[1]PA 2019'!H1288+'[1]PA 2019'!H1289+'[1]PA 2019'!H1290+'[1]PA 2019'!H1291+'[1]PA 2019'!H1292+'[1]PA 2019'!H1293</f>
        <v>580161.18000000005</v>
      </c>
      <c r="G34" s="35">
        <f>'[1]PA 2020'!H1517</f>
        <v>383300</v>
      </c>
      <c r="H34" s="64">
        <f t="shared" si="3"/>
        <v>-0.33932153130273213</v>
      </c>
    </row>
    <row r="35" spans="1:8" x14ac:dyDescent="0.25">
      <c r="A35" s="37" t="s">
        <v>52</v>
      </c>
      <c r="B35" s="38" t="s">
        <v>53</v>
      </c>
      <c r="C35" s="42">
        <f>'[1]PA 2019'!G1300+'[1]PA 2019'!G1301+'[1]PA 2019'!G1302+'[1]PA 2019'!G1303+'[1]PA 2019'!G1304+'[1]PA 2019'!G1305+'[1]PA 2019'!G1306</f>
        <v>85373.52</v>
      </c>
      <c r="D35" s="40">
        <f>'[1]PA 2020'!G1518</f>
        <v>72708.47</v>
      </c>
      <c r="E35" s="66">
        <f t="shared" si="2"/>
        <v>-0.14834869172549059</v>
      </c>
      <c r="F35" s="42">
        <f>'[1]PA 2019'!H1300+'[1]PA 2019'!H1301+'[1]PA 2019'!H1302+'[1]PA 2019'!H1303+'[1]PA 2019'!H1304+'[1]PA 2019'!H1305+'[1]PA 2019'!H1306</f>
        <v>289487.75</v>
      </c>
      <c r="G35" s="40">
        <f>'[1]PA 2020'!H1518</f>
        <v>383546.51</v>
      </c>
      <c r="H35" s="66">
        <f t="shared" si="3"/>
        <v>0.3249144739285168</v>
      </c>
    </row>
    <row r="36" spans="1:8" x14ac:dyDescent="0.25">
      <c r="A36" s="29" t="s">
        <v>54</v>
      </c>
      <c r="B36" s="30" t="s">
        <v>55</v>
      </c>
      <c r="C36" s="34">
        <f>'[1]PA 2019'!G1313+'[1]PA 2019'!G1314+'[1]PA 2019'!G1315+'[1]PA 2019'!G1316+'[1]PA 2019'!G1317+'[1]PA 2019'!G1318+'[1]PA 2019'!G1319</f>
        <v>78811.489999999991</v>
      </c>
      <c r="D36" s="35">
        <f>'[1]PA 2020'!G1519</f>
        <v>205272.91</v>
      </c>
      <c r="E36" s="64">
        <f t="shared" si="2"/>
        <v>1.6046063841706335</v>
      </c>
      <c r="F36" s="34">
        <f>'[1]PA 2019'!H1313+'[1]PA 2019'!H1314+'[1]PA 2019'!H1315+'[1]PA 2019'!H1316+'[1]PA 2019'!H1317+'[1]PA 2019'!H1318+'[1]PA 2019'!H1319</f>
        <v>254114.50999999998</v>
      </c>
      <c r="G36" s="35">
        <f>'[1]PA 2020'!H1519</f>
        <v>712925.66</v>
      </c>
      <c r="H36" s="64">
        <f t="shared" si="3"/>
        <v>1.8055291293677014</v>
      </c>
    </row>
    <row r="37" spans="1:8" x14ac:dyDescent="0.25">
      <c r="A37" s="37" t="s">
        <v>56</v>
      </c>
      <c r="B37" s="38" t="s">
        <v>57</v>
      </c>
      <c r="C37" s="42">
        <f>'[1]PA 2019'!G1326+'[1]PA 2019'!G1327+'[1]PA 2019'!G1328+'[1]PA 2019'!G1329+'[1]PA 2019'!G1330+'[1]PA 2019'!G1331+'[1]PA 2019'!G1332</f>
        <v>79814.23</v>
      </c>
      <c r="D37" s="40">
        <f>'[1]PA 2020'!G1520</f>
        <v>122628</v>
      </c>
      <c r="E37" s="66">
        <f t="shared" si="2"/>
        <v>0.53641775407718661</v>
      </c>
      <c r="F37" s="42">
        <f>'[1]PA 2019'!H1326+'[1]PA 2019'!H1327+'[1]PA 2019'!H1328+'[1]PA 2019'!H1329+'[1]PA 2019'!H1330+'[1]PA 2019'!H1331+'[1]PA 2019'!H1332</f>
        <v>480976</v>
      </c>
      <c r="G37" s="40">
        <f>'[1]PA 2020'!H1520</f>
        <v>379558</v>
      </c>
      <c r="H37" s="66">
        <f t="shared" si="3"/>
        <v>-0.21085875386713682</v>
      </c>
    </row>
    <row r="38" spans="1:8" x14ac:dyDescent="0.25">
      <c r="A38" s="29">
        <v>940370</v>
      </c>
      <c r="B38" s="30" t="s">
        <v>58</v>
      </c>
      <c r="C38" s="34">
        <f>'[1]PA 2019'!G1339+'[1]PA 2019'!G1340+'[1]PA 2019'!G1341+'[1]PA 2019'!G1342+'[1]PA 2019'!G1343+'[1]PA 2019'!G1344+'[1]PA 2019'!G1345</f>
        <v>25892.960000000003</v>
      </c>
      <c r="D38" s="35">
        <f>'[1]PA 2020'!G1521</f>
        <v>132949.27000000002</v>
      </c>
      <c r="E38" s="64">
        <f t="shared" si="2"/>
        <v>4.1345720999066931</v>
      </c>
      <c r="F38" s="34">
        <f>'[1]PA 2019'!H1339+'[1]PA 2019'!H1340+'[1]PA 2019'!H1341+'[1]PA 2019'!H1342+'[1]PA 2019'!H1343+'[1]PA 2019'!H1344+'[1]PA 2019'!H1345</f>
        <v>231139.90000000002</v>
      </c>
      <c r="G38" s="35">
        <f>'[1]PA 2020'!H1521</f>
        <v>363808.43</v>
      </c>
      <c r="H38" s="64">
        <f t="shared" si="3"/>
        <v>0.57397502551485036</v>
      </c>
    </row>
    <row r="39" spans="1:8" x14ac:dyDescent="0.25">
      <c r="A39" s="37" t="s">
        <v>59</v>
      </c>
      <c r="B39" s="38" t="s">
        <v>60</v>
      </c>
      <c r="C39" s="42">
        <f>'[1]PA 2019'!G1456+'[1]PA 2019'!G1462+'[1]PA 2019'!G1468+'[1]PA 2019'!G1474+'[1]PA 2019'!G1480+'[1]PA 2019'!G1486+'[1]PA 2019'!G1492</f>
        <v>5096.08</v>
      </c>
      <c r="D39" s="71">
        <f>'[1]PA 2020'!G1706</f>
        <v>22864.09</v>
      </c>
      <c r="E39" s="66">
        <f t="shared" si="2"/>
        <v>3.486603428517606</v>
      </c>
      <c r="F39" s="42">
        <f>'[1]PA 2019'!H1462+'[1]PA 2019'!H1468+'[1]PA 2019'!H1474+'[1]PA 2019'!H1480+'[1]PA 2019'!H1480+'[1]PA 2019'!H1486+'[1]PA 2019'!H1492</f>
        <v>11010.92</v>
      </c>
      <c r="G39" s="40">
        <f>'[1]PA 2020'!H1706</f>
        <v>54368.97</v>
      </c>
      <c r="H39" s="66">
        <f t="shared" si="3"/>
        <v>3.9377318153251499</v>
      </c>
    </row>
    <row r="40" spans="1:8" x14ac:dyDescent="0.25">
      <c r="A40" s="29" t="s">
        <v>61</v>
      </c>
      <c r="B40" s="30" t="s">
        <v>62</v>
      </c>
      <c r="C40" s="34">
        <f>'[1]PA 2019'!G1457+'[1]PA 2019'!G1463+'[1]PA 2019'!G1469+'[1]PA 2019'!G1475+'[1]PA 2019'!G1481+'[1]PA 2019'!G1487+'[1]PA 2019'!G1493</f>
        <v>35517.47</v>
      </c>
      <c r="D40" s="35">
        <f>'[1]PA 2020'!G1707</f>
        <v>38833.119999999995</v>
      </c>
      <c r="E40" s="64">
        <f t="shared" si="2"/>
        <v>9.3352651526136032E-2</v>
      </c>
      <c r="F40" s="34">
        <f>'[1]PA 2019'!H1457+'[1]PA 2019'!H1463+'[1]PA 2019'!H1469+'[1]PA 2019'!H1475+'[1]PA 2019'!H1481+'[1]PA 2019'!H1487+'[1]PA 2019'!H1493</f>
        <v>170531.26</v>
      </c>
      <c r="G40" s="35">
        <f>'[1]PA 2020'!H1707</f>
        <v>156103.64000000001</v>
      </c>
      <c r="H40" s="64">
        <f t="shared" si="3"/>
        <v>-8.4603960587636529E-2</v>
      </c>
    </row>
    <row r="41" spans="1:8" x14ac:dyDescent="0.25">
      <c r="A41" s="37" t="s">
        <v>63</v>
      </c>
      <c r="B41" s="38" t="s">
        <v>64</v>
      </c>
      <c r="C41" s="42">
        <f>'[1]PA 2019'!G1458+'[1]PA 2019'!G1464+'[1]PA 2019'!G1470+'[1]PA 2019'!G1476+'[1]PA 2019'!G1482+'[1]PA 2019'!G1488+'[1]PA 2019'!G1494</f>
        <v>33310.49</v>
      </c>
      <c r="D41" s="71">
        <f>'[1]PA 2020'!G1708</f>
        <v>40739.33</v>
      </c>
      <c r="E41" s="66">
        <f t="shared" si="2"/>
        <v>0.22301803425887767</v>
      </c>
      <c r="F41" s="42">
        <f>'[1]PA 2019'!H1458+'[1]PA 2019'!H1464+'[1]PA 2019'!H1470+'[1]PA 2019'!H1476+'[1]PA 2019'!H1482+'[1]PA 2019'!H1488+'[1]PA 2019'!H1494</f>
        <v>134157.39000000001</v>
      </c>
      <c r="G41" s="40">
        <f>'[1]PA 2020'!H1708</f>
        <v>147686.54999999999</v>
      </c>
      <c r="H41" s="66">
        <f t="shared" si="3"/>
        <v>0.10084543236865273</v>
      </c>
    </row>
    <row r="42" spans="1:8" ht="15.75" thickBot="1" x14ac:dyDescent="0.3">
      <c r="A42" s="72" t="s">
        <v>65</v>
      </c>
      <c r="B42" s="73" t="s">
        <v>66</v>
      </c>
      <c r="C42" s="74">
        <f>'[1]PA 2019'!G1459+'[1]PA 2019'!G1465+'[1]PA 2019'!G1471+'[1]PA 2019'!G1477+'[1]PA 2019'!G1483+'[1]PA 2019'!G1489+'[1]PA 2019'!G1495</f>
        <v>81064</v>
      </c>
      <c r="D42" s="75">
        <f>'[1]PA 2020'!G1709</f>
        <v>47769.780000000006</v>
      </c>
      <c r="E42" s="76">
        <f t="shared" si="2"/>
        <v>-0.41071523734333359</v>
      </c>
      <c r="F42" s="74">
        <f>'[1]PA 2019'!H1459+'[1]PA 2019'!H1465+'[1]PA 2019'!H1471+'[1]PA 2019'!H1477+'[1]PA 2019'!H1483+'[1]PA 2019'!H1489+'[1]PA 2019'!H1495</f>
        <v>214331</v>
      </c>
      <c r="G42" s="75">
        <f>'[1]PA 2020'!H1709</f>
        <v>265851.18</v>
      </c>
      <c r="H42" s="76">
        <f t="shared" si="3"/>
        <v>0.24037670705590886</v>
      </c>
    </row>
    <row r="43" spans="1:8" ht="15.75" thickBot="1" x14ac:dyDescent="0.3"/>
    <row r="44" spans="1:8" ht="16.5" thickBot="1" x14ac:dyDescent="0.3">
      <c r="A44" s="55" t="s">
        <v>67</v>
      </c>
      <c r="B44" s="56"/>
      <c r="C44" s="57">
        <f>SUM(C23:C42)</f>
        <v>1252820.82</v>
      </c>
      <c r="D44" s="58">
        <f>SUM(D23:D42)</f>
        <v>948405.53</v>
      </c>
      <c r="E44" s="77">
        <f>D44/C44-1</f>
        <v>-0.24298390092208078</v>
      </c>
      <c r="F44" s="57">
        <f>SUM(F23:F42)</f>
        <v>5484440.9400000004</v>
      </c>
      <c r="G44" s="58">
        <f>SUM(G23:G42)</f>
        <v>3665899.1300000004</v>
      </c>
      <c r="H44" s="59">
        <f>G44/F44-1</f>
        <v>-0.33158198436174602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60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78" t="s">
        <v>68</v>
      </c>
      <c r="B48" s="79" t="s">
        <v>69</v>
      </c>
      <c r="C48" s="80">
        <f>'[1]PA 2019'!G1224+'[1]PA 2019'!G1227+'[1]PA 2019'!G1230+'[1]PA 2019'!G1233+'[1]PA 2019'!G1236+'[1]PA 2019'!G1239+'[1]PA 2019'!G1242</f>
        <v>265624</v>
      </c>
      <c r="D48" s="81">
        <f>'[1]PA 2020'!G1395</f>
        <v>128038</v>
      </c>
      <c r="E48" s="82">
        <f>D48/C48-1</f>
        <v>-0.51797277354455917</v>
      </c>
      <c r="F48" s="80">
        <f>'[1]PA 2019'!H1224+'[1]PA 2019'!H1227+'[1]PA 2019'!H1230+'[1]PA 2019'!H1233+'[1]PA 2019'!H1236+'[1]PA 2019'!H1239+'[1]PA 2019'!H1242</f>
        <v>4898798</v>
      </c>
      <c r="G48" s="81">
        <f>'[1]PA 2020'!H1392</f>
        <v>541522</v>
      </c>
      <c r="H48" s="82">
        <f>G48/F48-1</f>
        <v>-0.88945818953955647</v>
      </c>
    </row>
    <row r="49" spans="1:8" ht="15.75" thickBot="1" x14ac:dyDescent="0.3">
      <c r="A49" s="72" t="s">
        <v>70</v>
      </c>
      <c r="B49" s="73" t="s">
        <v>71</v>
      </c>
      <c r="C49" s="74">
        <f>'[1]PA 2019'!G1378+'[1]PA 2019'!G1381+'[1]PA 2019'!G1384+'[1]PA 2019'!G1387+'[1]PA 2019'!G1390+'[1]PA 2019'!G1393+'[1]PA 2019'!G1396</f>
        <v>202310.56</v>
      </c>
      <c r="D49" s="75">
        <f>'[1]PA 2020'!G1625</f>
        <v>74943.08</v>
      </c>
      <c r="E49" s="83">
        <f>D49/C49-1</f>
        <v>-0.62956417104475415</v>
      </c>
      <c r="F49" s="74">
        <f>'[1]PA 2019'!H1378+'[1]PA 2019'!H1381+'[1]PA 2019'!H1384+'[1]PA 2019'!H1387+'[1]PA 2019'!H1390+'[1]PA 2019'!H1393+'[1]PA 2019'!H1396</f>
        <v>804523</v>
      </c>
      <c r="G49" s="75">
        <f>'[1]PA 2020'!H1625</f>
        <v>206644.66</v>
      </c>
      <c r="H49" s="83">
        <f>G49/F49-1</f>
        <v>-0.7431463612600262</v>
      </c>
    </row>
    <row r="51" spans="1:8" x14ac:dyDescent="0.25">
      <c r="C51" s="84"/>
      <c r="F51" s="84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2020-08-26T19:53:43Z</dcterms:created>
  <dcterms:modified xsi:type="dcterms:W3CDTF">2020-08-26T19:54:10Z</dcterms:modified>
</cp:coreProperties>
</file>