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MA-Centro Comercial\#MA-gestion\09 Licitaciones\23 - puertas de madera\"/>
    </mc:Choice>
  </mc:AlternateContent>
  <bookViews>
    <workbookView xWindow="120" yWindow="285" windowWidth="20730" windowHeight="11385" activeTab="2"/>
  </bookViews>
  <sheets>
    <sheet name="Hoja2" sheetId="2" r:id="rId1"/>
    <sheet name="Hoja3" sheetId="3" r:id="rId2"/>
    <sheet name="PLANILLA DE COTIZACION" sheetId="4" r:id="rId3"/>
  </sheets>
  <externalReferences>
    <externalReference r:id="rId4"/>
  </externalReferences>
  <calcPr calcId="162913"/>
</workbook>
</file>

<file path=xl/calcChain.xml><?xml version="1.0" encoding="utf-8"?>
<calcChain xmlns="http://schemas.openxmlformats.org/spreadsheetml/2006/main">
  <c r="M15" i="4" l="1"/>
  <c r="N15" i="4" s="1"/>
  <c r="M8" i="4"/>
  <c r="M11" i="4"/>
  <c r="M10" i="4"/>
  <c r="M9" i="4"/>
  <c r="E11" i="4" l="1"/>
  <c r="E10" i="4"/>
  <c r="E9" i="4"/>
  <c r="E8" i="4"/>
  <c r="F11" i="4"/>
  <c r="F10" i="4"/>
  <c r="F8" i="4"/>
  <c r="H8" i="4" l="1"/>
  <c r="F30" i="3"/>
  <c r="H11" i="4" s="1"/>
  <c r="E30" i="3"/>
  <c r="H10" i="4" s="1"/>
  <c r="C30" i="3" l="1"/>
  <c r="H14" i="2"/>
  <c r="G16" i="2" s="1"/>
  <c r="G14" i="2"/>
  <c r="G15" i="2" s="1"/>
  <c r="F14" i="2"/>
  <c r="E16" i="2" s="1"/>
  <c r="E14" i="2"/>
  <c r="E15" i="2" s="1"/>
  <c r="D14" i="2"/>
  <c r="C16" i="2" s="1"/>
  <c r="C14" i="2"/>
  <c r="C15" i="2" s="1"/>
  <c r="I11" i="4"/>
  <c r="N11" i="4" s="1"/>
  <c r="G17" i="2" l="1"/>
  <c r="F35" i="3" s="1"/>
  <c r="E17" i="2"/>
  <c r="E35" i="3" s="1"/>
  <c r="I10" i="4" s="1"/>
  <c r="N10" i="4" s="1"/>
  <c r="C17" i="2"/>
  <c r="C35" i="3" s="1"/>
  <c r="I8" i="4" s="1"/>
  <c r="N8" i="4" s="1"/>
  <c r="G16" i="3" l="1"/>
  <c r="G21" i="3"/>
  <c r="F16" i="3" l="1"/>
  <c r="E16" i="3"/>
  <c r="D16" i="3"/>
  <c r="C16" i="3"/>
  <c r="G7" i="3"/>
  <c r="F7" i="3"/>
  <c r="E7" i="3"/>
  <c r="C7" i="3"/>
  <c r="C12" i="3" l="1"/>
  <c r="I9" i="4" s="1"/>
  <c r="N9" i="4" s="1"/>
  <c r="N13" i="4" s="1"/>
  <c r="D21" i="3"/>
  <c r="C21" i="3"/>
  <c r="E21" i="3"/>
  <c r="G12" i="3"/>
  <c r="F12" i="3"/>
  <c r="E12" i="3"/>
  <c r="F21" i="3"/>
</calcChain>
</file>

<file path=xl/sharedStrings.xml><?xml version="1.0" encoding="utf-8"?>
<sst xmlns="http://schemas.openxmlformats.org/spreadsheetml/2006/main" count="140" uniqueCount="81">
  <si>
    <t>P2</t>
  </si>
  <si>
    <t>P4</t>
  </si>
  <si>
    <t>P5</t>
  </si>
  <si>
    <t>P7</t>
  </si>
  <si>
    <t>PE3</t>
  </si>
  <si>
    <t>PE4</t>
  </si>
  <si>
    <t>Planta baja</t>
  </si>
  <si>
    <t>SUBTOTAL</t>
  </si>
  <si>
    <t>TOTAL FINAL</t>
  </si>
  <si>
    <t>OFICINAS</t>
  </si>
  <si>
    <t>1° Piso</t>
  </si>
  <si>
    <t>6° Piso (SUM)</t>
  </si>
  <si>
    <t>Terraza</t>
  </si>
  <si>
    <t>PE1</t>
  </si>
  <si>
    <t>PE2</t>
  </si>
  <si>
    <t>0.70x2.05</t>
  </si>
  <si>
    <t>TOTAL DER</t>
  </si>
  <si>
    <t>TOTAL IZQ</t>
  </si>
  <si>
    <t>MEDIDA</t>
  </si>
  <si>
    <t>MARCO</t>
  </si>
  <si>
    <t>HOJA</t>
  </si>
  <si>
    <t>DESCRIPCIÓN</t>
  </si>
  <si>
    <t>CANTIDAD</t>
  </si>
  <si>
    <t>Chapa</t>
  </si>
  <si>
    <t>Madera placa</t>
  </si>
  <si>
    <t>Chapa FR60</t>
  </si>
  <si>
    <t>Puerta placa de maderade abrir para baños of. con terminación enchapado tipo blanco perla</t>
  </si>
  <si>
    <t>Puerta tipo FR60 homologada para escaleras de incendio para pintar</t>
  </si>
  <si>
    <t>Puerta placa metálica para pintar</t>
  </si>
  <si>
    <t>Chapa inyectada con poliuretano</t>
  </si>
  <si>
    <t>Puerta placa metálica para pintar con rejillas de ventilación</t>
  </si>
  <si>
    <t>NOMENCLATURA CARPINTERIAS</t>
  </si>
  <si>
    <t>Der.</t>
  </si>
  <si>
    <t>Izq.</t>
  </si>
  <si>
    <t>Puerta  FR60 homologada para pintar con rejillas de ventilación</t>
  </si>
  <si>
    <t>PT (2° Y 3°)</t>
  </si>
  <si>
    <t>PT ( 4° y 5°)</t>
  </si>
  <si>
    <t>0.95X2.05</t>
  </si>
  <si>
    <t>DESIGNACIÓN</t>
  </si>
  <si>
    <t>UBICACIÓN</t>
  </si>
  <si>
    <t>PUERTAS SECTOR OFICINAS - CHAPA</t>
  </si>
  <si>
    <t>P1</t>
  </si>
  <si>
    <t>P6A</t>
  </si>
  <si>
    <t>P6B</t>
  </si>
  <si>
    <t>ACCESO OFICINAS</t>
  </si>
  <si>
    <t>1.30x2.75</t>
  </si>
  <si>
    <t>0.73X2.75</t>
  </si>
  <si>
    <t>ACCESO SUM</t>
  </si>
  <si>
    <t>COCINA SUM</t>
  </si>
  <si>
    <t>CÓMPUTO PUERTAS DE MADERA</t>
  </si>
  <si>
    <t>Madera. Simple contacto c/burlete perimetral</t>
  </si>
  <si>
    <t>Puerta interior tipo placa con marco y contramarco. Terminación Roble Natural con laca poliuretánica</t>
  </si>
  <si>
    <t>Tipo placa espesor 50mm. Bastidor de pino finger joint. MDF 9mm</t>
  </si>
  <si>
    <t>Acceso a Oficinas</t>
  </si>
  <si>
    <t>Acceso a baños (office)</t>
  </si>
  <si>
    <t>Acceso a SUM</t>
  </si>
  <si>
    <t>Acceso cocina SUM</t>
  </si>
  <si>
    <t>Puerta placa de madera de abrir para baños of. con terminación enchapado tipo blanco perla</t>
  </si>
  <si>
    <t>Tipo placa de madera doble contacto</t>
  </si>
  <si>
    <t>PUERTA SECTOR OFICINAS - MADERA</t>
  </si>
  <si>
    <t>Puerta interior placa tipo Pivot con marco. Terminación Roble Natural con laca poliuretánica</t>
  </si>
  <si>
    <r>
      <t xml:space="preserve">Puerta placa de madera de abrir para baños of. con terminación enchapado tipo blanco perla. </t>
    </r>
    <r>
      <rPr>
        <b/>
        <sz val="11"/>
        <color rgb="FFFF0000"/>
        <rFont val="Calibri"/>
        <family val="2"/>
        <scheme val="minor"/>
      </rPr>
      <t>SOLO HOJA</t>
    </r>
  </si>
  <si>
    <t>CARPINTERIA DE MADERA - SECTOR OFICINAS</t>
  </si>
  <si>
    <t>Chapa (ya colocado)</t>
  </si>
  <si>
    <t>CENTRO COMERCIAL NUEVO QUILMES PLAZA</t>
  </si>
  <si>
    <t>LICITACION -  ALERO DE VIDRIO</t>
  </si>
  <si>
    <t>Precio unitario Herraje</t>
  </si>
  <si>
    <t>Unitario Total</t>
  </si>
  <si>
    <t>Total</t>
  </si>
  <si>
    <t>Precio unitario Puerta y Marco madera</t>
  </si>
  <si>
    <t>OP</t>
  </si>
  <si>
    <t>TERMINACION</t>
  </si>
  <si>
    <t>Cotizar opcion terminacion en Guatambu</t>
  </si>
  <si>
    <t xml:space="preserve">Interior: Balancín Marca Currao Tropea
Exterior: Manijón Currao modelo Limbadi, diámetro 0.32, 60 cm.
Bisagra pomela de A.I. satinada tipo pesada s/detalle PET
</t>
  </si>
  <si>
    <t>Doble balancín marca Currao modelo Ovalo. Y pomo de cierre de baño modelo Ovalo. (bisagras ya colocadas en marco)</t>
  </si>
  <si>
    <t xml:space="preserve">Balancín Marca Currao Tropea
Ext. e int.: manijón Currao modelo Limbadi, diámetro 0.32, 60 cm.
Bisagra pomela de A.I. satinada tipo pesada s/detalle PET
</t>
  </si>
  <si>
    <t>TODAS LAS MEDIDAS DEBERAN SER VERIFICADAS EN OBRA</t>
  </si>
  <si>
    <t>NOTAS</t>
  </si>
  <si>
    <t>Cotizar puertas con cerraduras según planilla de carpinterias</t>
  </si>
  <si>
    <t>Cotizar herrajes según planilla de carpinterias</t>
  </si>
  <si>
    <t>Cotizar provision a pie de obra: Av. Caseros 1750, Don Bosco, Quilmes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</si>
</sst>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&quot;$&quot;\ #,##0.00"/>
  </numFmts>
  <fonts count="13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sz val="10"/>
      <name val="Arial"/>
      <family val="2"/>
    </font>
    <font>
      <b/>
      <sz val="12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11" fillId="0" borderId="0"/>
  </cellStyleXfs>
  <cellXfs count="127">
    <xf numFmtId="0" fontId="0" fillId="0" borderId="0" xfId="0"/>
    <xf numFmtId="0" fontId="0" fillId="2" borderId="22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21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2" borderId="23" xfId="0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2" borderId="24" xfId="0" applyFill="1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4" fillId="5" borderId="3" xfId="0" applyFont="1" applyFill="1" applyBorder="1" applyAlignment="1">
      <alignment horizontal="center"/>
    </xf>
    <xf numFmtId="0" fontId="0" fillId="0" borderId="5" xfId="0" applyFont="1" applyFill="1" applyBorder="1" applyAlignment="1">
      <alignment horizontal="center"/>
    </xf>
    <xf numFmtId="0" fontId="0" fillId="0" borderId="9" xfId="0" applyFont="1" applyFill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25" xfId="0" applyFont="1" applyBorder="1" applyAlignment="1">
      <alignment horizontal="center"/>
    </xf>
    <xf numFmtId="0" fontId="0" fillId="0" borderId="26" xfId="0" applyFont="1" applyBorder="1" applyAlignment="1">
      <alignment horizontal="center"/>
    </xf>
    <xf numFmtId="0" fontId="0" fillId="0" borderId="6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27" xfId="0" applyFont="1" applyFill="1" applyBorder="1" applyAlignment="1">
      <alignment horizontal="center"/>
    </xf>
    <xf numFmtId="0" fontId="6" fillId="0" borderId="0" xfId="0" applyFont="1"/>
    <xf numFmtId="0" fontId="0" fillId="0" borderId="28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8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6" borderId="3" xfId="0" applyFill="1" applyBorder="1" applyAlignment="1">
      <alignment horizontal="center"/>
    </xf>
    <xf numFmtId="0" fontId="0" fillId="2" borderId="27" xfId="0" applyFill="1" applyBorder="1" applyAlignment="1">
      <alignment horizontal="center" vertical="center"/>
    </xf>
    <xf numFmtId="0" fontId="0" fillId="0" borderId="31" xfId="0" applyBorder="1" applyAlignment="1">
      <alignment horizontal="center"/>
    </xf>
    <xf numFmtId="0" fontId="0" fillId="0" borderId="32" xfId="0" applyBorder="1" applyAlignment="1">
      <alignment horizontal="center" vertical="center"/>
    </xf>
    <xf numFmtId="0" fontId="0" fillId="2" borderId="35" xfId="0" applyFill="1" applyBorder="1" applyAlignment="1">
      <alignment horizontal="center"/>
    </xf>
    <xf numFmtId="0" fontId="0" fillId="7" borderId="29" xfId="0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0" fillId="0" borderId="23" xfId="0" applyBorder="1" applyAlignment="1">
      <alignment horizontal="center" vertical="center" wrapText="1"/>
    </xf>
    <xf numFmtId="0" fontId="0" fillId="6" borderId="3" xfId="0" applyFill="1" applyBorder="1" applyAlignment="1">
      <alignment horizontal="center" vertical="center"/>
    </xf>
    <xf numFmtId="0" fontId="0" fillId="0" borderId="23" xfId="0" applyBorder="1" applyAlignment="1">
      <alignment horizontal="center" wrapText="1"/>
    </xf>
    <xf numFmtId="0" fontId="0" fillId="0" borderId="29" xfId="0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0" xfId="0" applyAlignment="1">
      <alignment horizontal="left"/>
    </xf>
    <xf numFmtId="0" fontId="0" fillId="8" borderId="2" xfId="0" applyFill="1" applyBorder="1" applyAlignment="1">
      <alignment horizontal="left"/>
    </xf>
    <xf numFmtId="0" fontId="0" fillId="8" borderId="2" xfId="0" applyFill="1" applyBorder="1"/>
    <xf numFmtId="0" fontId="0" fillId="8" borderId="8" xfId="0" applyFill="1" applyBorder="1"/>
    <xf numFmtId="0" fontId="0" fillId="0" borderId="6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5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0" xfId="0" applyAlignment="1">
      <alignment horizontal="center"/>
    </xf>
    <xf numFmtId="0" fontId="10" fillId="9" borderId="36" xfId="0" applyFont="1" applyFill="1" applyBorder="1" applyAlignment="1">
      <alignment horizontal="center" vertical="center"/>
    </xf>
    <xf numFmtId="0" fontId="2" fillId="9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43" fontId="2" fillId="0" borderId="0" xfId="1" applyFont="1" applyBorder="1" applyAlignment="1">
      <alignment vertical="center"/>
    </xf>
    <xf numFmtId="0" fontId="2" fillId="0" borderId="0" xfId="0" applyFont="1" applyAlignment="1">
      <alignment vertical="center"/>
    </xf>
    <xf numFmtId="164" fontId="12" fillId="10" borderId="37" xfId="3" applyNumberFormat="1" applyFont="1" applyFill="1" applyBorder="1" applyAlignment="1">
      <alignment horizontal="center" vertical="center" wrapText="1"/>
    </xf>
    <xf numFmtId="164" fontId="12" fillId="10" borderId="11" xfId="3" applyNumberFormat="1" applyFont="1" applyFill="1" applyBorder="1" applyAlignment="1">
      <alignment horizontal="center" vertical="center"/>
    </xf>
    <xf numFmtId="0" fontId="0" fillId="0" borderId="4" xfId="0" applyBorder="1"/>
    <xf numFmtId="44" fontId="0" fillId="0" borderId="5" xfId="2" applyFont="1" applyBorder="1"/>
    <xf numFmtId="44" fontId="0" fillId="0" borderId="7" xfId="2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44" fontId="0" fillId="0" borderId="6" xfId="2" applyFont="1" applyBorder="1" applyAlignment="1">
      <alignment horizontal="center" vertical="center"/>
    </xf>
    <xf numFmtId="44" fontId="0" fillId="0" borderId="10" xfId="2" applyFont="1" applyBorder="1" applyAlignment="1">
      <alignment horizontal="center" vertical="center"/>
    </xf>
    <xf numFmtId="44" fontId="0" fillId="0" borderId="7" xfId="2" applyFont="1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44" fontId="0" fillId="0" borderId="6" xfId="2" applyFont="1" applyFill="1" applyBorder="1" applyAlignment="1">
      <alignment horizontal="center" vertical="center"/>
    </xf>
    <xf numFmtId="44" fontId="0" fillId="0" borderId="10" xfId="2" applyFont="1" applyFill="1" applyBorder="1" applyAlignment="1">
      <alignment horizontal="center" vertical="center"/>
    </xf>
    <xf numFmtId="0" fontId="5" fillId="8" borderId="1" xfId="0" applyFont="1" applyFill="1" applyBorder="1" applyAlignment="1">
      <alignment vertical="center"/>
    </xf>
    <xf numFmtId="0" fontId="1" fillId="5" borderId="20" xfId="0" applyFont="1" applyFill="1" applyBorder="1" applyAlignment="1">
      <alignment horizontal="center" vertical="center"/>
    </xf>
    <xf numFmtId="0" fontId="1" fillId="5" borderId="21" xfId="0" applyFont="1" applyFill="1" applyBorder="1" applyAlignment="1">
      <alignment horizontal="center" vertical="center"/>
    </xf>
    <xf numFmtId="0" fontId="1" fillId="5" borderId="27" xfId="0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/>
    </xf>
    <xf numFmtId="0" fontId="0" fillId="4" borderId="8" xfId="0" applyFont="1" applyFill="1" applyBorder="1" applyAlignment="1">
      <alignment horizontal="center"/>
    </xf>
    <xf numFmtId="0" fontId="1" fillId="5" borderId="12" xfId="0" applyFont="1" applyFill="1" applyBorder="1" applyAlignment="1">
      <alignment horizontal="center"/>
    </xf>
    <xf numFmtId="0" fontId="1" fillId="5" borderId="13" xfId="0" applyFont="1" applyFill="1" applyBorder="1" applyAlignment="1">
      <alignment horizontal="center"/>
    </xf>
    <xf numFmtId="0" fontId="0" fillId="5" borderId="1" xfId="0" applyFont="1" applyFill="1" applyBorder="1" applyAlignment="1">
      <alignment horizontal="center"/>
    </xf>
    <xf numFmtId="0" fontId="0" fillId="5" borderId="8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4" fillId="5" borderId="8" xfId="0" applyFont="1" applyFill="1" applyBorder="1" applyAlignment="1">
      <alignment horizontal="center"/>
    </xf>
    <xf numFmtId="0" fontId="4" fillId="3" borderId="14" xfId="0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horizontal="center" vertical="center"/>
    </xf>
    <xf numFmtId="0" fontId="4" fillId="3" borderId="16" xfId="0" applyFont="1" applyFill="1" applyBorder="1" applyAlignment="1">
      <alignment horizontal="center" vertical="center"/>
    </xf>
    <xf numFmtId="0" fontId="4" fillId="3" borderId="17" xfId="0" applyFont="1" applyFill="1" applyBorder="1" applyAlignment="1">
      <alignment horizontal="center" vertical="center"/>
    </xf>
    <xf numFmtId="0" fontId="4" fillId="3" borderId="18" xfId="0" applyFont="1" applyFill="1" applyBorder="1" applyAlignment="1">
      <alignment horizontal="center" vertical="center"/>
    </xf>
    <xf numFmtId="0" fontId="4" fillId="3" borderId="19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/>
    </xf>
    <xf numFmtId="0" fontId="3" fillId="4" borderId="8" xfId="0" applyFont="1" applyFill="1" applyBorder="1" applyAlignment="1">
      <alignment horizontal="center"/>
    </xf>
    <xf numFmtId="0" fontId="0" fillId="0" borderId="29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0" fillId="6" borderId="20" xfId="0" applyFill="1" applyBorder="1" applyAlignment="1">
      <alignment horizontal="center" vertical="center" wrapText="1"/>
    </xf>
    <xf numFmtId="0" fontId="0" fillId="6" borderId="27" xfId="0" applyFill="1" applyBorder="1" applyAlignment="1">
      <alignment horizontal="center" vertical="center" wrapText="1"/>
    </xf>
    <xf numFmtId="0" fontId="0" fillId="6" borderId="20" xfId="0" applyFill="1" applyBorder="1" applyAlignment="1">
      <alignment horizontal="center" vertical="center"/>
    </xf>
    <xf numFmtId="0" fontId="0" fillId="6" borderId="27" xfId="0" applyFill="1" applyBorder="1" applyAlignment="1">
      <alignment horizontal="center" vertical="center"/>
    </xf>
    <xf numFmtId="0" fontId="0" fillId="6" borderId="28" xfId="0" applyFill="1" applyBorder="1" applyAlignment="1">
      <alignment horizontal="center" vertical="center"/>
    </xf>
    <xf numFmtId="0" fontId="0" fillId="6" borderId="24" xfId="0" applyFill="1" applyBorder="1" applyAlignment="1">
      <alignment horizontal="center" vertical="center"/>
    </xf>
    <xf numFmtId="0" fontId="0" fillId="7" borderId="29" xfId="0" applyFill="1" applyBorder="1" applyAlignment="1">
      <alignment horizontal="center" vertical="center" wrapText="1"/>
    </xf>
    <xf numFmtId="0" fontId="0" fillId="7" borderId="30" xfId="0" applyFill="1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5" fillId="6" borderId="20" xfId="0" applyFont="1" applyFill="1" applyBorder="1" applyAlignment="1">
      <alignment horizontal="center" vertical="center"/>
    </xf>
    <xf numFmtId="0" fontId="5" fillId="6" borderId="27" xfId="0" applyFont="1" applyFill="1" applyBorder="1" applyAlignment="1">
      <alignment horizontal="center" vertical="center"/>
    </xf>
    <xf numFmtId="0" fontId="5" fillId="6" borderId="20" xfId="0" applyFont="1" applyFill="1" applyBorder="1" applyAlignment="1">
      <alignment horizontal="center" vertical="center" wrapText="1"/>
    </xf>
    <xf numFmtId="0" fontId="5" fillId="6" borderId="27" xfId="0" applyFont="1" applyFill="1" applyBorder="1" applyAlignment="1">
      <alignment horizontal="center" vertical="center" wrapText="1"/>
    </xf>
    <xf numFmtId="0" fontId="0" fillId="0" borderId="29" xfId="0" applyFill="1" applyBorder="1" applyAlignment="1">
      <alignment horizontal="center" vertical="center" wrapText="1"/>
    </xf>
    <xf numFmtId="0" fontId="0" fillId="0" borderId="30" xfId="0" applyFill="1" applyBorder="1" applyAlignment="1">
      <alignment horizontal="center" vertical="center" wrapText="1"/>
    </xf>
    <xf numFmtId="0" fontId="3" fillId="9" borderId="14" xfId="0" applyFont="1" applyFill="1" applyBorder="1" applyAlignment="1">
      <alignment horizontal="center" vertical="center"/>
    </xf>
    <xf numFmtId="0" fontId="3" fillId="9" borderId="15" xfId="0" applyFont="1" applyFill="1" applyBorder="1" applyAlignment="1">
      <alignment horizontal="center" vertical="center"/>
    </xf>
    <xf numFmtId="0" fontId="3" fillId="9" borderId="16" xfId="0" applyFont="1" applyFill="1" applyBorder="1" applyAlignment="1">
      <alignment horizontal="center" vertical="center"/>
    </xf>
    <xf numFmtId="0" fontId="3" fillId="9" borderId="17" xfId="0" applyFont="1" applyFill="1" applyBorder="1" applyAlignment="1">
      <alignment horizontal="center" vertical="center"/>
    </xf>
    <xf numFmtId="0" fontId="3" fillId="9" borderId="18" xfId="0" applyFont="1" applyFill="1" applyBorder="1" applyAlignment="1">
      <alignment horizontal="center" vertical="center"/>
    </xf>
    <xf numFmtId="0" fontId="3" fillId="9" borderId="19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top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vertical="top" wrapText="1"/>
    </xf>
    <xf numFmtId="0" fontId="0" fillId="0" borderId="0" xfId="0" applyBorder="1" applyAlignment="1">
      <alignment vertical="top"/>
    </xf>
  </cellXfs>
  <cellStyles count="4">
    <cellStyle name="Millares" xfId="1" builtinId="3"/>
    <cellStyle name="Moneda" xfId="2" builtinId="4"/>
    <cellStyle name="Normal" xfId="0" builtinId="0"/>
    <cellStyle name="Normal_Hoja1 (2)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547461</xdr:colOff>
      <xdr:row>1</xdr:row>
      <xdr:rowOff>81643</xdr:rowOff>
    </xdr:from>
    <xdr:to>
      <xdr:col>8</xdr:col>
      <xdr:colOff>462643</xdr:colOff>
      <xdr:row>2</xdr:row>
      <xdr:rowOff>340179</xdr:rowOff>
    </xdr:to>
    <xdr:pic>
      <xdr:nvPicPr>
        <xdr:cNvPr id="2" name="1 Imagen" descr="NQPLAZA LOGO.pn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827782" y="285750"/>
          <a:ext cx="922111" cy="74839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ejandra/Nuevo%20Quilmes%20Dropbox/NUEVO%20QUILMES/%23%20CENTRO%20COMERCIAL/02%20-%20CARPETA%20DE%20OBRA/05%20-%20PLANOS%20DE%20LICITACI&#211;N/9-%20CARPINTER&#205;AS%20-%20ALUMINIO%20(Dakno)/COMPUTO%20Carpinterias%20Aluminio%20OF%20y%20S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</sheetNames>
    <sheetDataSet>
      <sheetData sheetId="0" refreshError="1">
        <row r="15">
          <cell r="G15">
            <v>1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17"/>
  <sheetViews>
    <sheetView zoomScale="90" zoomScaleNormal="90" workbookViewId="0">
      <selection activeCell="M9" sqref="M9"/>
    </sheetView>
  </sheetViews>
  <sheetFormatPr baseColWidth="10" defaultRowHeight="15" x14ac:dyDescent="0.25"/>
  <cols>
    <col min="1" max="1" width="5.42578125" customWidth="1"/>
    <col min="2" max="2" width="17.85546875" bestFit="1" customWidth="1"/>
    <col min="3" max="3" width="9.7109375" customWidth="1"/>
    <col min="4" max="4" width="8.7109375" customWidth="1"/>
    <col min="5" max="5" width="7.7109375" customWidth="1"/>
    <col min="6" max="6" width="7.5703125" customWidth="1"/>
    <col min="7" max="8" width="7.7109375" customWidth="1"/>
    <col min="9" max="9" width="6.7109375" customWidth="1"/>
    <col min="10" max="10" width="6.5703125" customWidth="1"/>
    <col min="11" max="14" width="6.7109375" customWidth="1"/>
  </cols>
  <sheetData>
    <row r="1" spans="2:10" ht="15.75" thickBot="1" x14ac:dyDescent="0.3"/>
    <row r="2" spans="2:10" x14ac:dyDescent="0.25">
      <c r="C2" s="84" t="s">
        <v>49</v>
      </c>
      <c r="D2" s="85"/>
      <c r="E2" s="85"/>
      <c r="F2" s="85"/>
      <c r="G2" s="85"/>
      <c r="H2" s="86"/>
    </row>
    <row r="3" spans="2:10" ht="15.75" thickBot="1" x14ac:dyDescent="0.3">
      <c r="C3" s="87"/>
      <c r="D3" s="88"/>
      <c r="E3" s="88"/>
      <c r="F3" s="88"/>
      <c r="G3" s="88"/>
      <c r="H3" s="89"/>
    </row>
    <row r="4" spans="2:10" ht="15.75" thickBot="1" x14ac:dyDescent="0.3">
      <c r="C4" s="76" t="s">
        <v>44</v>
      </c>
      <c r="D4" s="77"/>
      <c r="E4" s="76" t="s">
        <v>47</v>
      </c>
      <c r="F4" s="77"/>
      <c r="G4" s="76" t="s">
        <v>48</v>
      </c>
      <c r="H4" s="77"/>
    </row>
    <row r="5" spans="2:10" ht="19.5" thickBot="1" x14ac:dyDescent="0.35">
      <c r="B5" s="73" t="s">
        <v>9</v>
      </c>
      <c r="C5" s="78" t="s">
        <v>41</v>
      </c>
      <c r="D5" s="79"/>
      <c r="E5" s="78" t="s">
        <v>42</v>
      </c>
      <c r="F5" s="79"/>
      <c r="G5" s="78" t="s">
        <v>43</v>
      </c>
      <c r="H5" s="79"/>
    </row>
    <row r="6" spans="2:10" ht="15.75" thickBot="1" x14ac:dyDescent="0.3">
      <c r="B6" s="74"/>
      <c r="C6" s="80" t="s">
        <v>37</v>
      </c>
      <c r="D6" s="81"/>
      <c r="E6" s="80" t="s">
        <v>45</v>
      </c>
      <c r="F6" s="81"/>
      <c r="G6" s="80" t="s">
        <v>46</v>
      </c>
      <c r="H6" s="81"/>
    </row>
    <row r="7" spans="2:10" ht="15.75" thickBot="1" x14ac:dyDescent="0.3">
      <c r="B7" s="75"/>
      <c r="C7" s="1" t="s">
        <v>32</v>
      </c>
      <c r="D7" s="2" t="s">
        <v>33</v>
      </c>
      <c r="E7" s="1" t="s">
        <v>32</v>
      </c>
      <c r="F7" s="2" t="s">
        <v>33</v>
      </c>
      <c r="G7" s="1" t="s">
        <v>32</v>
      </c>
      <c r="H7" s="2" t="s">
        <v>33</v>
      </c>
    </row>
    <row r="8" spans="2:10" x14ac:dyDescent="0.25">
      <c r="B8" s="3" t="s">
        <v>6</v>
      </c>
      <c r="C8" s="4"/>
      <c r="D8" s="5"/>
      <c r="E8" s="13"/>
      <c r="F8" s="14"/>
      <c r="G8" s="13"/>
      <c r="H8" s="14"/>
    </row>
    <row r="9" spans="2:10" x14ac:dyDescent="0.25">
      <c r="B9" s="6" t="s">
        <v>10</v>
      </c>
      <c r="C9" s="7">
        <v>6</v>
      </c>
      <c r="D9" s="8">
        <v>6</v>
      </c>
      <c r="E9" s="15"/>
      <c r="F9" s="16"/>
      <c r="G9" s="15"/>
      <c r="H9" s="16"/>
    </row>
    <row r="10" spans="2:10" x14ac:dyDescent="0.25">
      <c r="B10" s="6" t="s">
        <v>35</v>
      </c>
      <c r="C10" s="7">
        <v>14</v>
      </c>
      <c r="D10" s="8">
        <v>14</v>
      </c>
      <c r="E10" s="15"/>
      <c r="F10" s="16"/>
      <c r="G10" s="15"/>
      <c r="H10" s="16"/>
      <c r="J10" s="23"/>
    </row>
    <row r="11" spans="2:10" x14ac:dyDescent="0.25">
      <c r="B11" s="6" t="s">
        <v>36</v>
      </c>
      <c r="C11" s="7"/>
      <c r="D11" s="8"/>
      <c r="E11" s="15"/>
      <c r="F11" s="16"/>
      <c r="G11" s="15"/>
      <c r="H11" s="16"/>
    </row>
    <row r="12" spans="2:10" x14ac:dyDescent="0.25">
      <c r="B12" s="6" t="s">
        <v>11</v>
      </c>
      <c r="C12" s="7"/>
      <c r="D12" s="8"/>
      <c r="E12" s="15"/>
      <c r="F12" s="16">
        <v>1</v>
      </c>
      <c r="G12" s="19">
        <v>1</v>
      </c>
      <c r="H12" s="16"/>
    </row>
    <row r="13" spans="2:10" ht="15.75" thickBot="1" x14ac:dyDescent="0.3">
      <c r="B13" s="9" t="s">
        <v>12</v>
      </c>
      <c r="C13" s="10"/>
      <c r="D13" s="11"/>
      <c r="E13" s="17"/>
      <c r="F13" s="18"/>
      <c r="G13" s="17"/>
      <c r="H13" s="18"/>
    </row>
    <row r="14" spans="2:10" ht="15.75" thickBot="1" x14ac:dyDescent="0.3">
      <c r="B14" s="21" t="s">
        <v>7</v>
      </c>
      <c r="C14" s="22">
        <f t="shared" ref="C14:H14" si="0">SUM(C8:C13)</f>
        <v>20</v>
      </c>
      <c r="D14" s="22">
        <f t="shared" si="0"/>
        <v>20</v>
      </c>
      <c r="E14" s="22">
        <f t="shared" si="0"/>
        <v>0</v>
      </c>
      <c r="F14" s="22">
        <f t="shared" si="0"/>
        <v>1</v>
      </c>
      <c r="G14" s="22">
        <f t="shared" si="0"/>
        <v>1</v>
      </c>
      <c r="H14" s="22">
        <f t="shared" si="0"/>
        <v>0</v>
      </c>
    </row>
    <row r="15" spans="2:10" ht="16.5" thickBot="1" x14ac:dyDescent="0.3">
      <c r="B15" s="20" t="s">
        <v>16</v>
      </c>
      <c r="C15" s="90">
        <f>C14</f>
        <v>20</v>
      </c>
      <c r="D15" s="91"/>
      <c r="E15" s="90">
        <f>E14</f>
        <v>0</v>
      </c>
      <c r="F15" s="91"/>
      <c r="G15" s="90">
        <f>G14</f>
        <v>1</v>
      </c>
      <c r="H15" s="91"/>
    </row>
    <row r="16" spans="2:10" ht="16.5" thickBot="1" x14ac:dyDescent="0.3">
      <c r="B16" s="20" t="s">
        <v>17</v>
      </c>
      <c r="C16" s="90">
        <f>D14</f>
        <v>20</v>
      </c>
      <c r="D16" s="91"/>
      <c r="E16" s="90">
        <f>F14</f>
        <v>1</v>
      </c>
      <c r="F16" s="91"/>
      <c r="G16" s="90">
        <f>H14</f>
        <v>0</v>
      </c>
      <c r="H16" s="91"/>
    </row>
    <row r="17" spans="2:8" ht="21.75" thickBot="1" x14ac:dyDescent="0.4">
      <c r="B17" s="12" t="s">
        <v>8</v>
      </c>
      <c r="C17" s="82">
        <f>C15+C16</f>
        <v>40</v>
      </c>
      <c r="D17" s="83"/>
      <c r="E17" s="82">
        <f t="shared" ref="E17" si="1">E15+E16</f>
        <v>1</v>
      </c>
      <c r="F17" s="83"/>
      <c r="G17" s="82">
        <f t="shared" ref="G17" si="2">G15+G16</f>
        <v>1</v>
      </c>
      <c r="H17" s="83"/>
    </row>
  </sheetData>
  <mergeCells count="20">
    <mergeCell ref="C17:D17"/>
    <mergeCell ref="E17:F17"/>
    <mergeCell ref="G17:H17"/>
    <mergeCell ref="C2:H3"/>
    <mergeCell ref="C15:D15"/>
    <mergeCell ref="E15:F15"/>
    <mergeCell ref="G15:H15"/>
    <mergeCell ref="C16:D16"/>
    <mergeCell ref="E16:F16"/>
    <mergeCell ref="G16:H16"/>
    <mergeCell ref="B5:B7"/>
    <mergeCell ref="C4:D4"/>
    <mergeCell ref="E4:F4"/>
    <mergeCell ref="G4:H4"/>
    <mergeCell ref="C5:D5"/>
    <mergeCell ref="E5:F5"/>
    <mergeCell ref="G5:H5"/>
    <mergeCell ref="C6:D6"/>
    <mergeCell ref="E6:F6"/>
    <mergeCell ref="G6:H6"/>
  </mergeCells>
  <pageMargins left="3.937007874015748E-2" right="3.937007874015748E-2" top="0.74803149606299213" bottom="0.74803149606299213" header="0.31496062992125984" footer="0.31496062992125984"/>
  <pageSetup paperSize="9" scale="5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35"/>
  <sheetViews>
    <sheetView topLeftCell="A25" zoomScaleNormal="100" workbookViewId="0">
      <selection activeCell="C40" sqref="C40"/>
    </sheetView>
  </sheetViews>
  <sheetFormatPr baseColWidth="10" defaultRowHeight="15" x14ac:dyDescent="0.25"/>
  <cols>
    <col min="1" max="1" width="3.7109375" customWidth="1"/>
    <col min="2" max="2" width="19.7109375" customWidth="1"/>
    <col min="3" max="3" width="36.7109375" customWidth="1"/>
    <col min="4" max="4" width="31.7109375" customWidth="1"/>
    <col min="5" max="7" width="29.7109375" customWidth="1"/>
    <col min="8" max="8" width="30.28515625" bestFit="1" customWidth="1"/>
  </cols>
  <sheetData>
    <row r="1" spans="2:7" ht="15.75" thickBot="1" x14ac:dyDescent="0.3"/>
    <row r="2" spans="2:7" x14ac:dyDescent="0.25">
      <c r="B2" s="94" t="s">
        <v>40</v>
      </c>
      <c r="C2" s="95"/>
      <c r="D2" s="95"/>
      <c r="E2" s="95"/>
      <c r="F2" s="95"/>
      <c r="G2" s="96"/>
    </row>
    <row r="3" spans="2:7" ht="15.75" thickBot="1" x14ac:dyDescent="0.3">
      <c r="B3" s="97"/>
      <c r="C3" s="98"/>
      <c r="D3" s="98"/>
      <c r="E3" s="98"/>
      <c r="F3" s="98"/>
      <c r="G3" s="99"/>
    </row>
    <row r="4" spans="2:7" ht="15.75" thickBot="1" x14ac:dyDescent="0.3"/>
    <row r="5" spans="2:7" x14ac:dyDescent="0.25">
      <c r="B5" s="100" t="s">
        <v>31</v>
      </c>
      <c r="C5" s="102" t="s">
        <v>0</v>
      </c>
      <c r="D5" s="102"/>
      <c r="E5" s="102" t="s">
        <v>1</v>
      </c>
      <c r="F5" s="102" t="s">
        <v>2</v>
      </c>
      <c r="G5" s="102" t="s">
        <v>3</v>
      </c>
    </row>
    <row r="6" spans="2:7" ht="15.75" thickBot="1" x14ac:dyDescent="0.3">
      <c r="B6" s="101"/>
      <c r="C6" s="103"/>
      <c r="D6" s="103"/>
      <c r="E6" s="103"/>
      <c r="F6" s="103"/>
      <c r="G6" s="103"/>
    </row>
    <row r="7" spans="2:7" ht="15.75" thickBot="1" x14ac:dyDescent="0.3">
      <c r="B7" s="28" t="s">
        <v>18</v>
      </c>
      <c r="C7" s="24" t="e">
        <f>Hoja2!#REF!</f>
        <v>#REF!</v>
      </c>
      <c r="D7" s="30"/>
      <c r="E7" s="26" t="e">
        <f>Hoja2!#REF!</f>
        <v>#REF!</v>
      </c>
      <c r="F7" s="26" t="e">
        <f>Hoja2!#REF!</f>
        <v>#REF!</v>
      </c>
      <c r="G7" s="26" t="e">
        <f>Hoja2!#REF!</f>
        <v>#REF!</v>
      </c>
    </row>
    <row r="8" spans="2:7" ht="15.75" thickBot="1" x14ac:dyDescent="0.3">
      <c r="B8" s="28" t="s">
        <v>19</v>
      </c>
      <c r="C8" s="25" t="s">
        <v>23</v>
      </c>
      <c r="D8" s="31"/>
      <c r="E8" s="25" t="s">
        <v>23</v>
      </c>
      <c r="F8" s="25" t="s">
        <v>23</v>
      </c>
      <c r="G8" s="25" t="s">
        <v>23</v>
      </c>
    </row>
    <row r="9" spans="2:7" ht="15.75" thickBot="1" x14ac:dyDescent="0.3">
      <c r="B9" s="28" t="s">
        <v>20</v>
      </c>
      <c r="C9" s="33" t="s">
        <v>24</v>
      </c>
      <c r="D9" s="31"/>
      <c r="E9" s="27" t="s">
        <v>25</v>
      </c>
      <c r="F9" s="27" t="s">
        <v>25</v>
      </c>
      <c r="G9" s="25" t="s">
        <v>23</v>
      </c>
    </row>
    <row r="10" spans="2:7" ht="19.5" customHeight="1" x14ac:dyDescent="0.25">
      <c r="B10" s="104" t="s">
        <v>21</v>
      </c>
      <c r="C10" s="106" t="s">
        <v>26</v>
      </c>
      <c r="D10" s="108"/>
      <c r="E10" s="92" t="s">
        <v>27</v>
      </c>
      <c r="F10" s="92" t="s">
        <v>27</v>
      </c>
      <c r="G10" s="92" t="s">
        <v>28</v>
      </c>
    </row>
    <row r="11" spans="2:7" ht="25.5" customHeight="1" thickBot="1" x14ac:dyDescent="0.3">
      <c r="B11" s="105"/>
      <c r="C11" s="107"/>
      <c r="D11" s="109"/>
      <c r="E11" s="93"/>
      <c r="F11" s="93"/>
      <c r="G11" s="93"/>
    </row>
    <row r="12" spans="2:7" ht="15.75" thickBot="1" x14ac:dyDescent="0.3">
      <c r="B12" s="28" t="s">
        <v>22</v>
      </c>
      <c r="C12" s="29" t="e">
        <f>Hoja2!#REF!</f>
        <v>#REF!</v>
      </c>
      <c r="D12" s="32"/>
      <c r="E12" s="9" t="e">
        <f>Hoja2!#REF!</f>
        <v>#REF!</v>
      </c>
      <c r="F12" s="9" t="e">
        <f>Hoja2!#REF!</f>
        <v>#REF!</v>
      </c>
      <c r="G12" s="9" t="e">
        <f>Hoja2!#REF!</f>
        <v>#REF!</v>
      </c>
    </row>
    <row r="13" spans="2:7" ht="15.75" thickBot="1" x14ac:dyDescent="0.3"/>
    <row r="14" spans="2:7" x14ac:dyDescent="0.25">
      <c r="B14" s="100" t="s">
        <v>31</v>
      </c>
      <c r="C14" s="102" t="s">
        <v>13</v>
      </c>
      <c r="D14" s="102" t="s">
        <v>14</v>
      </c>
      <c r="E14" s="102" t="s">
        <v>4</v>
      </c>
      <c r="F14" s="102" t="s">
        <v>5</v>
      </c>
      <c r="G14" s="102" t="s">
        <v>5</v>
      </c>
    </row>
    <row r="15" spans="2:7" ht="15.75" thickBot="1" x14ac:dyDescent="0.3">
      <c r="B15" s="101"/>
      <c r="C15" s="103"/>
      <c r="D15" s="103"/>
      <c r="E15" s="103"/>
      <c r="F15" s="103"/>
      <c r="G15" s="103"/>
    </row>
    <row r="16" spans="2:7" ht="15.75" thickBot="1" x14ac:dyDescent="0.3">
      <c r="B16" s="28" t="s">
        <v>18</v>
      </c>
      <c r="C16" s="26" t="e">
        <f>Hoja2!#REF!</f>
        <v>#REF!</v>
      </c>
      <c r="D16" s="26" t="e">
        <f>Hoja2!#REF!</f>
        <v>#REF!</v>
      </c>
      <c r="E16" s="26" t="e">
        <f>Hoja2!#REF!</f>
        <v>#REF!</v>
      </c>
      <c r="F16" s="26" t="e">
        <f>Hoja2!#REF!</f>
        <v>#REF!</v>
      </c>
      <c r="G16" s="26" t="e">
        <f>Hoja2!#REF!</f>
        <v>#REF!</v>
      </c>
    </row>
    <row r="17" spans="2:7" ht="15.75" thickBot="1" x14ac:dyDescent="0.3">
      <c r="B17" s="28" t="s">
        <v>19</v>
      </c>
      <c r="C17" s="27" t="s">
        <v>23</v>
      </c>
      <c r="D17" s="27" t="s">
        <v>23</v>
      </c>
      <c r="E17" s="25" t="s">
        <v>23</v>
      </c>
      <c r="F17" s="27" t="s">
        <v>23</v>
      </c>
      <c r="G17" s="27" t="s">
        <v>23</v>
      </c>
    </row>
    <row r="18" spans="2:7" ht="15.75" thickBot="1" x14ac:dyDescent="0.3">
      <c r="B18" s="28" t="s">
        <v>20</v>
      </c>
      <c r="C18" s="27" t="s">
        <v>29</v>
      </c>
      <c r="D18" s="27" t="s">
        <v>29</v>
      </c>
      <c r="E18" s="25" t="s">
        <v>23</v>
      </c>
      <c r="F18" s="27" t="s">
        <v>29</v>
      </c>
      <c r="G18" s="27" t="s">
        <v>29</v>
      </c>
    </row>
    <row r="19" spans="2:7" x14ac:dyDescent="0.25">
      <c r="B19" s="104" t="s">
        <v>21</v>
      </c>
      <c r="C19" s="92" t="s">
        <v>30</v>
      </c>
      <c r="D19" s="92" t="s">
        <v>30</v>
      </c>
      <c r="E19" s="92" t="s">
        <v>28</v>
      </c>
      <c r="F19" s="92" t="s">
        <v>34</v>
      </c>
      <c r="G19" s="92" t="s">
        <v>30</v>
      </c>
    </row>
    <row r="20" spans="2:7" ht="15.75" thickBot="1" x14ac:dyDescent="0.3">
      <c r="B20" s="105"/>
      <c r="C20" s="93"/>
      <c r="D20" s="93"/>
      <c r="E20" s="93"/>
      <c r="F20" s="93"/>
      <c r="G20" s="93"/>
    </row>
    <row r="21" spans="2:7" ht="15.75" thickBot="1" x14ac:dyDescent="0.3">
      <c r="B21" s="28" t="s">
        <v>22</v>
      </c>
      <c r="C21" s="9" t="e">
        <f>Hoja2!#REF!</f>
        <v>#REF!</v>
      </c>
      <c r="D21" s="9" t="e">
        <f>Hoja2!#REF!</f>
        <v>#REF!</v>
      </c>
      <c r="E21" s="9" t="e">
        <f>Hoja2!#REF!</f>
        <v>#REF!</v>
      </c>
      <c r="F21" s="9" t="e">
        <f>Hoja2!#REF!</f>
        <v>#REF!</v>
      </c>
      <c r="G21" s="9" t="e">
        <f>Hoja2!#REF!</f>
        <v>#REF!</v>
      </c>
    </row>
    <row r="25" spans="2:7" ht="15.75" thickBot="1" x14ac:dyDescent="0.3"/>
    <row r="26" spans="2:7" x14ac:dyDescent="0.25">
      <c r="B26" s="84" t="s">
        <v>59</v>
      </c>
      <c r="C26" s="85"/>
      <c r="D26" s="85"/>
      <c r="E26" s="85"/>
      <c r="F26" s="86"/>
    </row>
    <row r="27" spans="2:7" ht="15.75" thickBot="1" x14ac:dyDescent="0.3">
      <c r="B27" s="87"/>
      <c r="C27" s="88"/>
      <c r="D27" s="88"/>
      <c r="E27" s="88"/>
      <c r="F27" s="89"/>
    </row>
    <row r="28" spans="2:7" x14ac:dyDescent="0.25">
      <c r="B28" s="112" t="s">
        <v>31</v>
      </c>
      <c r="C28" s="110" t="s">
        <v>41</v>
      </c>
      <c r="D28" s="110" t="s">
        <v>0</v>
      </c>
      <c r="E28" s="110" t="s">
        <v>42</v>
      </c>
      <c r="F28" s="110" t="s">
        <v>43</v>
      </c>
    </row>
    <row r="29" spans="2:7" ht="15.75" thickBot="1" x14ac:dyDescent="0.3">
      <c r="B29" s="113"/>
      <c r="C29" s="111"/>
      <c r="D29" s="111"/>
      <c r="E29" s="111"/>
      <c r="F29" s="111"/>
    </row>
    <row r="30" spans="2:7" ht="15.75" thickBot="1" x14ac:dyDescent="0.3">
      <c r="B30" s="28" t="s">
        <v>18</v>
      </c>
      <c r="C30" s="26" t="str">
        <f>Hoja2!C6</f>
        <v>0.95X2.05</v>
      </c>
      <c r="D30" s="24" t="s">
        <v>15</v>
      </c>
      <c r="E30" s="26" t="str">
        <f>Hoja2!E6</f>
        <v>1.30x2.75</v>
      </c>
      <c r="F30" s="26" t="str">
        <f>Hoja2!G6</f>
        <v>0.73X2.75</v>
      </c>
    </row>
    <row r="31" spans="2:7" ht="33" customHeight="1" thickBot="1" x14ac:dyDescent="0.3">
      <c r="B31" s="36" t="s">
        <v>19</v>
      </c>
      <c r="C31" s="35" t="s">
        <v>50</v>
      </c>
      <c r="D31" s="25" t="s">
        <v>23</v>
      </c>
      <c r="E31" s="35" t="s">
        <v>50</v>
      </c>
      <c r="F31" s="35" t="s">
        <v>50</v>
      </c>
    </row>
    <row r="32" spans="2:7" ht="30" customHeight="1" thickBot="1" x14ac:dyDescent="0.3">
      <c r="B32" s="36" t="s">
        <v>20</v>
      </c>
      <c r="C32" s="37" t="s">
        <v>52</v>
      </c>
      <c r="D32" s="38" t="s">
        <v>58</v>
      </c>
      <c r="E32" s="37" t="s">
        <v>52</v>
      </c>
      <c r="F32" s="37" t="s">
        <v>52</v>
      </c>
    </row>
    <row r="33" spans="2:6" ht="18" customHeight="1" x14ac:dyDescent="0.25">
      <c r="B33" s="104" t="s">
        <v>21</v>
      </c>
      <c r="C33" s="92" t="s">
        <v>51</v>
      </c>
      <c r="D33" s="114" t="s">
        <v>57</v>
      </c>
      <c r="E33" s="92" t="s">
        <v>60</v>
      </c>
      <c r="F33" s="92" t="s">
        <v>60</v>
      </c>
    </row>
    <row r="34" spans="2:6" ht="41.25" customHeight="1" thickBot="1" x14ac:dyDescent="0.3">
      <c r="B34" s="105"/>
      <c r="C34" s="93"/>
      <c r="D34" s="115"/>
      <c r="E34" s="93"/>
      <c r="F34" s="93"/>
    </row>
    <row r="35" spans="2:6" ht="15.75" thickBot="1" x14ac:dyDescent="0.3">
      <c r="B35" s="28" t="s">
        <v>22</v>
      </c>
      <c r="C35" s="9">
        <f>Hoja2!C17</f>
        <v>40</v>
      </c>
      <c r="D35" s="29">
        <v>77</v>
      </c>
      <c r="E35" s="9">
        <f>Hoja2!E17</f>
        <v>1</v>
      </c>
      <c r="F35" s="9">
        <f>Hoja2!G17</f>
        <v>1</v>
      </c>
    </row>
  </sheetData>
  <mergeCells count="36">
    <mergeCell ref="F28:F29"/>
    <mergeCell ref="F33:F34"/>
    <mergeCell ref="C28:C29"/>
    <mergeCell ref="C33:C34"/>
    <mergeCell ref="B26:F27"/>
    <mergeCell ref="B28:B29"/>
    <mergeCell ref="D28:D29"/>
    <mergeCell ref="E28:E29"/>
    <mergeCell ref="B33:B34"/>
    <mergeCell ref="D33:D34"/>
    <mergeCell ref="E33:E34"/>
    <mergeCell ref="E14:E15"/>
    <mergeCell ref="F14:F15"/>
    <mergeCell ref="G10:G11"/>
    <mergeCell ref="B10:B11"/>
    <mergeCell ref="C10:C11"/>
    <mergeCell ref="D10:D11"/>
    <mergeCell ref="E10:E11"/>
    <mergeCell ref="F10:F11"/>
    <mergeCell ref="G14:G15"/>
    <mergeCell ref="G19:G20"/>
    <mergeCell ref="B2:G3"/>
    <mergeCell ref="B5:B6"/>
    <mergeCell ref="C5:C6"/>
    <mergeCell ref="D5:D6"/>
    <mergeCell ref="E5:E6"/>
    <mergeCell ref="F5:F6"/>
    <mergeCell ref="G5:G6"/>
    <mergeCell ref="C19:C20"/>
    <mergeCell ref="B19:B20"/>
    <mergeCell ref="D19:D20"/>
    <mergeCell ref="E19:E20"/>
    <mergeCell ref="F19:F20"/>
    <mergeCell ref="B14:B15"/>
    <mergeCell ref="C14:C15"/>
    <mergeCell ref="D14:D15"/>
  </mergeCells>
  <pageMargins left="3.937007874015748E-2" right="3.937007874015748E-2" top="0.74803149606299213" bottom="0.74803149606299213" header="0.31496062992125984" footer="0.31496062992125984"/>
  <pageSetup paperSize="9" scale="7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3"/>
  <sheetViews>
    <sheetView tabSelected="1" topLeftCell="A16" zoomScale="70" zoomScaleNormal="70" workbookViewId="0">
      <selection activeCell="A17" sqref="A17:XFD18"/>
    </sheetView>
  </sheetViews>
  <sheetFormatPr baseColWidth="10" defaultRowHeight="15" x14ac:dyDescent="0.25"/>
  <cols>
    <col min="1" max="1" width="4.42578125" customWidth="1"/>
    <col min="2" max="2" width="14.140625" bestFit="1" customWidth="1"/>
    <col min="3" max="3" width="22" style="46" bestFit="1" customWidth="1"/>
    <col min="4" max="4" width="41.140625" style="46" customWidth="1"/>
    <col min="5" max="5" width="28.42578125" style="46" customWidth="1"/>
    <col min="6" max="6" width="18.85546875" style="46" customWidth="1"/>
    <col min="7" max="7" width="40.140625" style="46" customWidth="1"/>
    <col min="8" max="8" width="15" customWidth="1"/>
    <col min="9" max="9" width="10.85546875" bestFit="1" customWidth="1"/>
    <col min="10" max="10" width="4.42578125" customWidth="1"/>
    <col min="11" max="11" width="16.85546875" customWidth="1"/>
    <col min="12" max="12" width="16.140625" customWidth="1"/>
    <col min="13" max="14" width="22.7109375" customWidth="1"/>
  </cols>
  <sheetData>
    <row r="1" spans="1:29" ht="15.75" thickBot="1" x14ac:dyDescent="0.3"/>
    <row r="2" spans="1:29" s="59" customFormat="1" ht="38.25" customHeight="1" x14ac:dyDescent="0.25">
      <c r="A2" s="55"/>
      <c r="B2" s="116" t="s">
        <v>64</v>
      </c>
      <c r="C2" s="117"/>
      <c r="D2" s="117"/>
      <c r="E2" s="117"/>
      <c r="F2" s="117"/>
      <c r="G2" s="117"/>
      <c r="H2" s="117"/>
      <c r="I2" s="118"/>
      <c r="J2" s="56"/>
      <c r="K2" s="56"/>
      <c r="L2" s="56"/>
      <c r="M2" s="57"/>
      <c r="N2" s="57"/>
      <c r="O2" s="57"/>
      <c r="P2" s="57"/>
      <c r="Q2" s="57"/>
      <c r="R2" s="57"/>
      <c r="S2" s="57"/>
      <c r="T2" s="57"/>
      <c r="U2" s="58"/>
      <c r="V2" s="57"/>
      <c r="W2" s="57"/>
      <c r="X2" s="57"/>
      <c r="Y2" s="57"/>
      <c r="Z2" s="57"/>
      <c r="AA2" s="57"/>
      <c r="AB2" s="57"/>
      <c r="AC2" s="57"/>
    </row>
    <row r="3" spans="1:29" s="59" customFormat="1" ht="38.25" customHeight="1" thickBot="1" x14ac:dyDescent="0.3">
      <c r="A3" s="55"/>
      <c r="B3" s="119" t="s">
        <v>65</v>
      </c>
      <c r="C3" s="120"/>
      <c r="D3" s="120"/>
      <c r="E3" s="120"/>
      <c r="F3" s="120"/>
      <c r="G3" s="120"/>
      <c r="H3" s="120"/>
      <c r="I3" s="121"/>
      <c r="J3" s="56"/>
      <c r="K3" s="56"/>
      <c r="L3" s="56"/>
      <c r="M3" s="57"/>
      <c r="N3" s="57"/>
      <c r="O3" s="57"/>
      <c r="P3" s="57"/>
      <c r="Q3" s="57"/>
      <c r="R3" s="57"/>
      <c r="S3" s="57"/>
      <c r="T3" s="57"/>
      <c r="U3" s="58"/>
      <c r="V3" s="57"/>
      <c r="W3" s="57"/>
      <c r="X3" s="57"/>
      <c r="Y3" s="57"/>
      <c r="Z3" s="57"/>
      <c r="AA3" s="57"/>
      <c r="AB3" s="57"/>
      <c r="AC3" s="57"/>
    </row>
    <row r="5" spans="1:29" ht="15.75" thickBot="1" x14ac:dyDescent="0.3"/>
    <row r="6" spans="1:29" ht="25.5" customHeight="1" thickBot="1" x14ac:dyDescent="0.3">
      <c r="B6" s="72" t="s">
        <v>62</v>
      </c>
      <c r="C6" s="47"/>
      <c r="D6" s="47"/>
      <c r="E6" s="47"/>
      <c r="F6" s="47"/>
      <c r="G6" s="47"/>
      <c r="H6" s="48"/>
      <c r="I6" s="49"/>
    </row>
    <row r="7" spans="1:29" s="54" customFormat="1" ht="48.75" customHeight="1" thickBot="1" x14ac:dyDescent="0.3">
      <c r="B7" s="34" t="s">
        <v>38</v>
      </c>
      <c r="C7" s="34" t="s">
        <v>39</v>
      </c>
      <c r="D7" s="39" t="s">
        <v>21</v>
      </c>
      <c r="E7" s="39" t="s">
        <v>20</v>
      </c>
      <c r="F7" s="39" t="s">
        <v>19</v>
      </c>
      <c r="G7" s="39"/>
      <c r="H7" s="34" t="s">
        <v>18</v>
      </c>
      <c r="I7" s="34" t="s">
        <v>22</v>
      </c>
      <c r="K7" s="60" t="s">
        <v>69</v>
      </c>
      <c r="L7" s="60" t="s">
        <v>66</v>
      </c>
      <c r="M7" s="60" t="s">
        <v>67</v>
      </c>
      <c r="N7" s="61" t="s">
        <v>68</v>
      </c>
    </row>
    <row r="8" spans="1:29" ht="75" customHeight="1" x14ac:dyDescent="0.25">
      <c r="B8" s="40" t="s">
        <v>41</v>
      </c>
      <c r="C8" s="51" t="s">
        <v>53</v>
      </c>
      <c r="D8" s="52" t="s">
        <v>51</v>
      </c>
      <c r="E8" s="52" t="str">
        <f>+Hoja3!C32</f>
        <v>Tipo placa espesor 50mm. Bastidor de pino finger joint. MDF 9mm</v>
      </c>
      <c r="F8" s="52" t="str">
        <f>+Hoja3!C31</f>
        <v>Madera. Simple contacto c/burlete perimetral</v>
      </c>
      <c r="G8" s="52" t="s">
        <v>73</v>
      </c>
      <c r="H8" s="42" t="str">
        <f>Hoja2!C6</f>
        <v>0.95X2.05</v>
      </c>
      <c r="I8" s="44">
        <f>Hoja3!C35</f>
        <v>40</v>
      </c>
      <c r="K8" s="62"/>
      <c r="L8" s="63"/>
      <c r="M8" s="66">
        <f>SUM(K8:L8)</f>
        <v>0</v>
      </c>
      <c r="N8" s="67">
        <f>+M8*I8</f>
        <v>0</v>
      </c>
    </row>
    <row r="9" spans="1:29" ht="45" customHeight="1" x14ac:dyDescent="0.25">
      <c r="B9" s="41" t="s">
        <v>0</v>
      </c>
      <c r="C9" s="50" t="s">
        <v>54</v>
      </c>
      <c r="D9" s="53" t="s">
        <v>61</v>
      </c>
      <c r="E9" s="53" t="str">
        <f>+Hoja3!D32</f>
        <v>Tipo placa de madera doble contacto</v>
      </c>
      <c r="F9" s="53" t="s">
        <v>63</v>
      </c>
      <c r="G9" s="53" t="s">
        <v>74</v>
      </c>
      <c r="H9" s="43" t="s">
        <v>15</v>
      </c>
      <c r="I9" s="45">
        <f>Hoja3!D35</f>
        <v>77</v>
      </c>
      <c r="K9" s="64"/>
      <c r="L9" s="65"/>
      <c r="M9" s="66">
        <f>SUM(K9:L9)</f>
        <v>0</v>
      </c>
      <c r="N9" s="67">
        <f>+M9*I9</f>
        <v>0</v>
      </c>
    </row>
    <row r="10" spans="1:29" ht="79.5" customHeight="1" x14ac:dyDescent="0.25">
      <c r="B10" s="41" t="s">
        <v>42</v>
      </c>
      <c r="C10" s="50" t="s">
        <v>55</v>
      </c>
      <c r="D10" s="53" t="s">
        <v>60</v>
      </c>
      <c r="E10" s="53" t="str">
        <f>+Hoja3!E32</f>
        <v>Tipo placa espesor 50mm. Bastidor de pino finger joint. MDF 9mm</v>
      </c>
      <c r="F10" s="53" t="str">
        <f>+Hoja3!E31</f>
        <v>Madera. Simple contacto c/burlete perimetral</v>
      </c>
      <c r="G10" s="53" t="s">
        <v>75</v>
      </c>
      <c r="H10" s="43" t="str">
        <f>Hoja3!E30</f>
        <v>1.30x2.75</v>
      </c>
      <c r="I10" s="45">
        <f>Hoja3!E35</f>
        <v>1</v>
      </c>
      <c r="K10" s="64"/>
      <c r="L10" s="65"/>
      <c r="M10" s="66">
        <f>SUM(K10:L10)</f>
        <v>0</v>
      </c>
      <c r="N10" s="67">
        <f>+M10*I10</f>
        <v>0</v>
      </c>
    </row>
    <row r="11" spans="1:29" ht="79.5" customHeight="1" x14ac:dyDescent="0.25">
      <c r="B11" s="41" t="s">
        <v>43</v>
      </c>
      <c r="C11" s="50" t="s">
        <v>56</v>
      </c>
      <c r="D11" s="53" t="s">
        <v>60</v>
      </c>
      <c r="E11" s="53" t="str">
        <f>+Hoja3!F32</f>
        <v>Tipo placa espesor 50mm. Bastidor de pino finger joint. MDF 9mm</v>
      </c>
      <c r="F11" s="53" t="str">
        <f>+Hoja3!F31</f>
        <v>Madera. Simple contacto c/burlete perimetral</v>
      </c>
      <c r="G11" s="53" t="s">
        <v>75</v>
      </c>
      <c r="H11" s="43" t="str">
        <f>Hoja3!F30</f>
        <v>0.73X2.75</v>
      </c>
      <c r="I11" s="45">
        <f>[1]Hoja1!G15</f>
        <v>1</v>
      </c>
      <c r="K11" s="68"/>
      <c r="L11" s="69"/>
      <c r="M11" s="70">
        <f>SUM(K11:L11)</f>
        <v>0</v>
      </c>
      <c r="N11" s="71">
        <f>+M11*I11</f>
        <v>0</v>
      </c>
    </row>
    <row r="12" spans="1:29" ht="15.75" thickBot="1" x14ac:dyDescent="0.3"/>
    <row r="13" spans="1:29" ht="25.5" customHeight="1" x14ac:dyDescent="0.25">
      <c r="N13" s="61">
        <f>SUM(N8:N12)</f>
        <v>0</v>
      </c>
    </row>
    <row r="15" spans="1:29" ht="45" customHeight="1" x14ac:dyDescent="0.25">
      <c r="B15" s="41" t="s">
        <v>70</v>
      </c>
      <c r="C15" s="50" t="s">
        <v>71</v>
      </c>
      <c r="D15" s="50" t="s">
        <v>72</v>
      </c>
      <c r="E15" s="53"/>
      <c r="F15" s="53"/>
      <c r="G15" s="53"/>
      <c r="H15" s="43"/>
      <c r="I15" s="45"/>
      <c r="K15" s="68"/>
      <c r="L15" s="69"/>
      <c r="M15" s="70">
        <f>SUM(K15:L15)</f>
        <v>0</v>
      </c>
      <c r="N15" s="71">
        <f>+M15*I15</f>
        <v>0</v>
      </c>
    </row>
    <row r="19" spans="2:3" x14ac:dyDescent="0.25">
      <c r="B19" s="122" t="s">
        <v>77</v>
      </c>
      <c r="C19" s="123" t="s">
        <v>76</v>
      </c>
    </row>
    <row r="20" spans="2:3" x14ac:dyDescent="0.25">
      <c r="B20" s="124"/>
      <c r="C20" s="123" t="s">
        <v>78</v>
      </c>
    </row>
    <row r="21" spans="2:3" ht="30" x14ac:dyDescent="0.25">
      <c r="B21" s="124"/>
      <c r="C21" s="125" t="s">
        <v>79</v>
      </c>
    </row>
    <row r="22" spans="2:3" x14ac:dyDescent="0.25">
      <c r="B22" s="46"/>
      <c r="C22" s="126" t="s">
        <v>80</v>
      </c>
    </row>
    <row r="23" spans="2:3" x14ac:dyDescent="0.25">
      <c r="B23" s="46"/>
    </row>
  </sheetData>
  <mergeCells count="2">
    <mergeCell ref="B2:I2"/>
    <mergeCell ref="B3:I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Hoja2</vt:lpstr>
      <vt:lpstr>Hoja3</vt:lpstr>
      <vt:lpstr>PLANILLA DE COTIZACION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Santiago</dc:creator>
  <cp:lastModifiedBy>Usuario</cp:lastModifiedBy>
  <cp:lastPrinted>2019-09-13T16:41:52Z</cp:lastPrinted>
  <dcterms:created xsi:type="dcterms:W3CDTF">2019-02-20T15:44:12Z</dcterms:created>
  <dcterms:modified xsi:type="dcterms:W3CDTF">2020-04-22T17:51:34Z</dcterms:modified>
</cp:coreProperties>
</file>